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480" windowHeight="11025"/>
  </bookViews>
  <sheets>
    <sheet name="Доходы" sheetId="2" r:id="rId1"/>
  </sheets>
  <definedNames>
    <definedName name="_xlnm._FilterDatabase" localSheetId="0" hidden="1">Доходы!$A$7:$G$136</definedName>
    <definedName name="_xlnm.Print_Titles" localSheetId="0">Доходы!$6:$6</definedName>
  </definedNames>
  <calcPr calcId="145621"/>
</workbook>
</file>

<file path=xl/calcChain.xml><?xml version="1.0" encoding="utf-8"?>
<calcChain xmlns="http://schemas.openxmlformats.org/spreadsheetml/2006/main">
  <c r="D169" i="2"/>
  <c r="D146"/>
  <c r="D152"/>
  <c r="D161"/>
  <c r="D163"/>
  <c r="D167"/>
  <c r="D172"/>
  <c r="D185"/>
  <c r="D184" s="1"/>
  <c r="I190"/>
  <c r="F190"/>
  <c r="G190"/>
  <c r="H190"/>
  <c r="E190"/>
  <c r="D176" l="1"/>
  <c r="C176"/>
  <c r="D171"/>
  <c r="C171"/>
  <c r="D160"/>
  <c r="C160"/>
  <c r="D145"/>
  <c r="C145"/>
  <c r="D138"/>
  <c r="C138"/>
  <c r="D137" l="1"/>
  <c r="D136" s="1"/>
  <c r="C137"/>
  <c r="D8" l="1"/>
  <c r="C136"/>
  <c r="C8" s="1"/>
</calcChain>
</file>

<file path=xl/sharedStrings.xml><?xml version="1.0" encoding="utf-8"?>
<sst xmlns="http://schemas.openxmlformats.org/spreadsheetml/2006/main" count="375" uniqueCount="346">
  <si>
    <t>Наименование показателя</t>
  </si>
  <si>
    <t>тыс. рублей</t>
  </si>
  <si>
    <t>Код бюджетной
классификации</t>
  </si>
  <si>
    <t>НАЛОГОВЫЕ И НЕНАЛОГОВЫЕ ДОХОДЫ</t>
  </si>
  <si>
    <t>НАЛОГИ НА ПРИБЫЛЬ, ДОХОДЫ</t>
  </si>
  <si>
    <t>Налог на прибыль организаций</t>
  </si>
  <si>
    <t>Налог на прибыль организаций, зачисляемый в бюджеты бюджетной системы Российской Федерации по соответствующим ставкам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</si>
  <si>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</si>
  <si>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</si>
  <si>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</si>
  <si>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</si>
  <si>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</si>
  <si>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</si>
  <si>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НАЛОГИ НА СОВОКУПНЫЙ ДОХОД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</si>
  <si>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</si>
  <si>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(за налоговые периоды, истекшие до 1 января 2011 года)</t>
  </si>
  <si>
    <t>Единый сельскохозяйственный налог</t>
  </si>
  <si>
    <t>Единый сельскохозяйственный налог (за налоговые периоды, истекшие до 1 января 2011 года)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</si>
  <si>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</si>
  <si>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муниципальных районов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</si>
  <si>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</si>
  <si>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</si>
  <si>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</si>
  <si>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</si>
  <si>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разрешения на установку рекламной конструкции</t>
  </si>
  <si>
    <t>ДОХОДЫ ОТ ИСПОЛЬЗОВАНИЯ ИМУЩЕСТВА, НАХОДЯЩЕГОСЯ В ГОСУДАРСТВЕННОЙ И МУНИЦИПАЛЬНОЙ СОБСТВЕННОСТИ</t>
  </si>
  <si>
    <t>Проценты, полученные от предоставления бюджетных кредитов внутри страны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</si>
  <si>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</si>
  <si>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</si>
  <si>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</si>
  <si>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</si>
  <si>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</si>
  <si>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</si>
  <si>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</si>
  <si>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муниципальных районов (за исключением земельных участков)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</si>
  <si>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</si>
  <si>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</si>
  <si>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</si>
  <si>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</si>
  <si>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</si>
  <si>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</si>
  <si>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</si>
  <si>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</si>
  <si>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ОКАЗАНИЯ ПЛАТНЫХ УСЛУГ (РАБОТ) И КОМПЕНСАЦИИ ЗАТРАТ ГОСУДАРСТВА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</si>
  <si>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</si>
  <si>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</si>
  <si>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муниципальных районов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</si>
  <si>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</si>
  <si>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</si>
  <si>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муниципальных районов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</si>
  <si>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</si>
  <si>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</si>
  <si>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</si>
  <si>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</si>
  <si>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ШТРАФЫ, САНКЦИИ, ВОЗМЕЩЕНИЕ УЩЕРБА</t>
  </si>
  <si>
    <t>Денежные взыскания (штрафы) за нарушение законодательства о налогах и сборах</t>
  </si>
  <si>
    <t>Денежные взыскания (штрафы) за нарушение законодательства о налогах и сборах, предусмотренные статьями 116, 118, статьей 119.1, пунктами 1 и 2 статьи 120, статьями 125, 126, 128, 129, 129.1, 132, 133, 134, 135, 135.1 Налогового кодекса Российской Федерации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</si>
  <si>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</si>
  <si>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</si>
  <si>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</si>
  <si>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</si>
  <si>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</si>
  <si>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</si>
  <si>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Доходы от возмещения ущерба при возникновении страховых случаев</t>
  </si>
  <si>
    <t>Доходы от возмещения ущерба при возникновении страховых случаев, когда выгодоприобретателями выступают получатели средств бюджетов муниципальных районов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</si>
  <si>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муниципальных районов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</si>
  <si>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</si>
  <si>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охраны окружающей среды</t>
  </si>
  <si>
    <t>Денежные взыскания (штрафы) за нарушение земельного законодательства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</si>
  <si>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</si>
  <si>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Прочие денежные взыскания (штрафы) за правонарушения в области дорожного движения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</si>
  <si>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</si>
  <si>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</si>
  <si>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</si>
  <si>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</si>
  <si>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</si>
  <si>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X</t>
  </si>
  <si>
    <t>000.1.01.00000.00.0000.000</t>
  </si>
  <si>
    <t>000.1 01.01000.00.0000.110</t>
  </si>
  <si>
    <t>000.1 01.01010.00.0000.110</t>
  </si>
  <si>
    <t>000.1.01.0200.001.0000.110</t>
  </si>
  <si>
    <t>000.1.05.00000.00.0000.000</t>
  </si>
  <si>
    <t>000.1.05.02000.02.0000.110</t>
  </si>
  <si>
    <t>000.1 01.01012.02.0000.110</t>
  </si>
  <si>
    <t>000.1.01.02010.01.0000.110</t>
  </si>
  <si>
    <t>000.1.01.02020.01.0000.110</t>
  </si>
  <si>
    <t>000.1.01.02030.01.0000.110</t>
  </si>
  <si>
    <t>000.1.01.02040.01.0000.110</t>
  </si>
  <si>
    <t>000.1.05.02010.02.0000.110</t>
  </si>
  <si>
    <t>000.1.05.02020.02.0000.110</t>
  </si>
  <si>
    <t>000.1.05.03000.01.0000.110</t>
  </si>
  <si>
    <t>000.1.05.03010.01.0000.110</t>
  </si>
  <si>
    <t>000.1.05.03020.01.0000.110</t>
  </si>
  <si>
    <t>000.1.05.04000.02.0000.110</t>
  </si>
  <si>
    <t>000.1.05.04020.02.0000.110</t>
  </si>
  <si>
    <t>000.1.08.00000.00.0000.000</t>
  </si>
  <si>
    <t>000.1.08.03000.01.0000.110</t>
  </si>
  <si>
    <t>000.1.08.03010.01.0000.110</t>
  </si>
  <si>
    <t>000.1.08.07000.01.0000.110</t>
  </si>
  <si>
    <t>000.1.08.07150.01.0000.110</t>
  </si>
  <si>
    <t>000.1.11.00000.00.0000.000</t>
  </si>
  <si>
    <t>000.1.11.03000.00.0000.120</t>
  </si>
  <si>
    <t>000.1.11.05010.00.0000.120</t>
  </si>
  <si>
    <t>000.1.11.03050.05.0000.120</t>
  </si>
  <si>
    <t>000.1.11.05000.00.0000.120</t>
  </si>
  <si>
    <t>000.1.11.05013.13.0000.120</t>
  </si>
  <si>
    <t>000.1.11.05020.00.0000.120</t>
  </si>
  <si>
    <t>000.1.11.05025.05.0000.120</t>
  </si>
  <si>
    <t>000.1.11.05070.00.0000.120</t>
  </si>
  <si>
    <t>000.1.11.05075.05.0000.120</t>
  </si>
  <si>
    <t>000.1.11.09000.00.0000.120</t>
  </si>
  <si>
    <t>000.1.11.09040.00.0000.120</t>
  </si>
  <si>
    <t>000.1.11.09045.05.0000.120</t>
  </si>
  <si>
    <t>000.1.12.00000.00.0000.000</t>
  </si>
  <si>
    <t>000.1.12.01000.01.0000.120</t>
  </si>
  <si>
    <t>000.1.12.01010.01.0000.120</t>
  </si>
  <si>
    <t>000.1.12.01030.01.0000.120</t>
  </si>
  <si>
    <t>000.1.12.01040.01.0000.120</t>
  </si>
  <si>
    <t>000.1.13.00000.00.0000.000</t>
  </si>
  <si>
    <t>000.1.13.01000.00.0000.130</t>
  </si>
  <si>
    <t>000.1.13.01990.00.0000.130</t>
  </si>
  <si>
    <t>000.1.13.01995.05.0000.130</t>
  </si>
  <si>
    <t>000.1.13.02000.00.0000.130</t>
  </si>
  <si>
    <t>000.1.13.02990.00.0000.130</t>
  </si>
  <si>
    <t>000.1.14.00000.00.0000.000</t>
  </si>
  <si>
    <t>000.1.14.06000.00.0000.430</t>
  </si>
  <si>
    <t>000.1.14.06010.00.0000.430</t>
  </si>
  <si>
    <t>000.1.14.06013.13.0000.430</t>
  </si>
  <si>
    <t>000.1.16.00000.00.0000.000</t>
  </si>
  <si>
    <t>000.1.16.03000.00.0000.140</t>
  </si>
  <si>
    <t>000.1.16.03010.01.0000.140</t>
  </si>
  <si>
    <t>000.1.16.03030.01.0000.140</t>
  </si>
  <si>
    <t>000.1.16.06000.01.0000.140</t>
  </si>
  <si>
    <t>000.1.16.08000.01.0000.140</t>
  </si>
  <si>
    <t>000.1.16.21000.00.0000.140</t>
  </si>
  <si>
    <t>000.1.16.21050.05.0000.140</t>
  </si>
  <si>
    <t>000.1.16.23000.00.0000.140</t>
  </si>
  <si>
    <t>000.1.16.23050.05.0000.140</t>
  </si>
  <si>
    <t>000.1.16.25000.00.0000.140</t>
  </si>
  <si>
    <t>000.1.16.30030.01.0000.140</t>
  </si>
  <si>
    <t>000.1.16.33000.00.0000.140</t>
  </si>
  <si>
    <t>000.1.16.90000.00.0000.140</t>
  </si>
  <si>
    <t>Иные межбюджетные трансферты</t>
  </si>
  <si>
    <t>БЕЗВОЗМЕЗДНЫЕ ПОСТУПЛЕНИЯ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</si>
  <si>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</si>
  <si>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</si>
  <si>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Доходы бюджетов муниципальных районов от возврата бюджетными учреждениями остатков субсидий прошлых лет</t>
  </si>
  <si>
    <t>000.1.16.30000.01.0000.140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</si>
  <si>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</si>
  <si>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</si>
  <si>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</si>
  <si>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Государственная пошлина за государственную регистрацию юридического лица, физических лиц в качестве индивидуальных предпринимателей, изменений, вносимых в учредительные документы юридического лица, за государственную регистрацию ликвидации юридического лица и другие юридически значимые действия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</si>
  <si>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</si>
  <si>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</si>
  <si>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</si>
  <si>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</si>
  <si>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</si>
  <si>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Денежные взыскания (штрафы) за нарушение законодательства Российской Федерации об электроэнергетике</t>
  </si>
  <si>
    <t>000.1.05.01011.01.0000.110</t>
  </si>
  <si>
    <t>000.1.05.01010.01.0000.110</t>
  </si>
  <si>
    <t>000.1.05.01000.00.0000.100</t>
  </si>
  <si>
    <t>000.1.05.01020.01.0000.110</t>
  </si>
  <si>
    <t>000.1.05.01021.01.0000.110</t>
  </si>
  <si>
    <t>000.1.08.07010.01.0000.110</t>
  </si>
  <si>
    <t>000.1.14.02000.00.0000.000</t>
  </si>
  <si>
    <t>000.1.14.02050.05.0000.410</t>
  </si>
  <si>
    <t>000.1.14.02053.05.0000.410</t>
  </si>
  <si>
    <t>000.1.14.06020.00.0000.430</t>
  </si>
  <si>
    <t>000.1.14.06025.05.0000.430</t>
  </si>
  <si>
    <t>Прочие безвозмездные поступления в бюджеты муниципальных районов</t>
  </si>
  <si>
    <t>ПРОЧИЕ БЕЗВОЗМЕЗДНЫЕ ПОСТУПЛЕНИЯ</t>
  </si>
  <si>
    <t>Доходы бюджета - ВСЕГО: 
в том числе: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</si>
  <si>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</si>
  <si>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000.1.11.05013.05.0000.120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</si>
  <si>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</si>
  <si>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</si>
  <si>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000.1.11.05035.05.0000.120</t>
  </si>
  <si>
    <t>000.1.11.05030.05.0000.120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</si>
  <si>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</si>
  <si>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000.1.14.06013.05.0000.430</t>
  </si>
  <si>
    <t>Денежные взыскания (штрафы) за нарушение бюджетного законодательства Российской Федерации</t>
  </si>
  <si>
    <t>Денежные взыскания (штрафы) за нарушение бюджетного законодательства (в части бюджетов муниципальных районов)</t>
  </si>
  <si>
    <t>000.1.16.18000.00.0000.140</t>
  </si>
  <si>
    <t>000.1.16.18050.05.0000.140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</si>
  <si>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муниципальных районов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</si>
  <si>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</si>
  <si>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</si>
  <si>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бюджетам муниципальных районов на выравнивание бюджетной обеспеченности</t>
  </si>
  <si>
    <t>Субсидии бюджетам бюджетной системы Российской Федерации (межбюджетные субсидии)</t>
  </si>
  <si>
    <t>Субсидия бюджетам муниципальных районов на поддержку отрасли культуры</t>
  </si>
  <si>
    <t>Прочие субсидии бюджетам муниципальных районов</t>
  </si>
  <si>
    <t>Субвенции бюджетам бюджетной системы Российской Федерации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</si>
  <si>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</si>
  <si>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</si>
  <si>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</si>
  <si>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Доходы бюджетов муниципальных районов от возврата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</si>
  <si>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</si>
  <si>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Глава</t>
  </si>
  <si>
    <t>муниципального образования</t>
  </si>
  <si>
    <t>Кореновский район</t>
  </si>
  <si>
    <t>С.А.Голобородько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</si>
  <si>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</si>
  <si>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</si>
  <si>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Плата за размещение отходов производства</t>
  </si>
  <si>
    <t>Плата за размещение твердных коммунальных отходов</t>
  </si>
  <si>
    <t>048.1.12.01041.01.0000.120</t>
  </si>
  <si>
    <t>048.1.12.01042.01.0000.120</t>
  </si>
  <si>
    <t>Денежные взыскания (штрафы) за нарушение законодательства Российской Федерации об охране и использовании животного мира</t>
  </si>
  <si>
    <t>Суммы по искам о возмещении вреда, причиненного окружающей среде</t>
  </si>
  <si>
    <t>Суммы по искам о возмещении вреда, причиненного окружающей среде, подлежащие зачислению в бюджеты муниципальных районов</t>
  </si>
  <si>
    <t>000.1.16.35000.00.0000.140</t>
  </si>
  <si>
    <t xml:space="preserve">ПРИЛОЖЕНИЕ № 2
УТВЕРЖДЕНЫ
решением Совета
муниципального образования Кореновский район
от   _____________ №____   </t>
  </si>
  <si>
    <t>ДОХОДЫ
местного бюджета за 2019 год по кодам видов доходов, классификации операций сектора государственного управления, относящихся к доходам местного бюджета</t>
  </si>
  <si>
    <t>Кассовое
исполнение
за 2019 год</t>
  </si>
  <si>
    <t xml:space="preserve">Бюджет, 
утвержденный решением  Совета муниципального образования Кореновский район "О бюджете муниципального образования  Кореновский район на 2019 год и на плановый период 2020 и 2021 годов" от 28 ноября 2018 года № 444 (с уточнениями и изменениями)
</t>
  </si>
  <si>
    <t>Дотации на выравнивание бюджетной обеспеченности</t>
  </si>
  <si>
    <t>000 20215001000000150</t>
  </si>
  <si>
    <t>000 20215002000000150</t>
  </si>
  <si>
    <t>Прочие дотации</t>
  </si>
  <si>
    <t>000 20219999000000150</t>
  </si>
  <si>
    <t>Прочие дотации бюджетам муниципальных районов</t>
  </si>
  <si>
    <t>000 20215001050000150</t>
  </si>
  <si>
    <t>000 20215002050000150</t>
  </si>
  <si>
    <t>000 20219999050000150</t>
  </si>
  <si>
    <t>000 20200000000000000</t>
  </si>
  <si>
    <t>000 20210000000000150</t>
  </si>
  <si>
    <t>000 20000000000000000</t>
  </si>
  <si>
    <t>Субсидии бюджетам на софинансирование капитальных вложений в объекты государственной (муниципальной) собственности</t>
  </si>
  <si>
    <t>000 20220077000000150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</si>
  <si>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</si>
  <si>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Субсидии бюджетам на обновление материально-технической базы для формирования у обучающихся современных технологических и гуманитарных навыков</t>
  </si>
  <si>
    <t>000 20225169000000150</t>
  </si>
  <si>
    <t>Субсидии бюджетам муниципальных районов на обновление материально-технической базы для формирования у обучающихся современных технологических и гуманитарных навыков</t>
  </si>
  <si>
    <t>Субсидии бюджетам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</si>
  <si>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000 20225232000000150</t>
  </si>
  <si>
    <t>Субсидии бюджетам муниципальных районов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</si>
  <si>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Субсидии бюджетам на реализацию мероприятий по обеспечению жильем молодых семей</t>
  </si>
  <si>
    <t>000 20225497000000150</t>
  </si>
  <si>
    <t>Субсидии бюджетам муниципальных районов на реализацию мероприятий по обеспечению жильем молодых семей</t>
  </si>
  <si>
    <t>Субсидия бюджетам на поддержку отрасли культуры</t>
  </si>
  <si>
    <t>000 20225519000000150</t>
  </si>
  <si>
    <t>Субсидии бюджетам на реализацию мероприятий по созданию в субъектах Российской Федерации новых мест в общеобразовательных организациях</t>
  </si>
  <si>
    <t>000 20225520000000150</t>
  </si>
  <si>
    <t>Субсидии бюджетам муниципальных районов на реализацию мероприятий по созданию в субъектах Российской Федерации новых мест в общеобразовательных организациях</t>
  </si>
  <si>
    <t>Прочие субсидии</t>
  </si>
  <si>
    <t>000 20229999000000150</t>
  </si>
  <si>
    <t>000 20220000000000150</t>
  </si>
  <si>
    <t>000 20220077050000150</t>
  </si>
  <si>
    <t>000 20225169050000150</t>
  </si>
  <si>
    <t xml:space="preserve">  000 20225232050000150</t>
  </si>
  <si>
    <t>000 20225497050000150</t>
  </si>
  <si>
    <t>000 20225519050000150</t>
  </si>
  <si>
    <t>000 20225520050000150</t>
  </si>
  <si>
    <t>000 20229999050000150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</si>
  <si>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</si>
  <si>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</si>
  <si>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</si>
  <si>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</si>
  <si>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000 20230027000000150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</si>
  <si>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</si>
  <si>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000 20230029000000150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</si>
  <si>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</si>
  <si>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</si>
  <si>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</si>
  <si>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</si>
  <si>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000 20235120000000150</t>
  </si>
  <si>
    <t>000 20230024050000150</t>
  </si>
  <si>
    <t>000 20230027050000150</t>
  </si>
  <si>
    <t>000 20230029050000150</t>
  </si>
  <si>
    <t>000 20235082050000150</t>
  </si>
  <si>
    <t>000 20235120050000150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</si>
  <si>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</si>
  <si>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</si>
  <si>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</si>
  <si>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за достижение показателей деятельности органов исполнительной власти субъектов Российской Федерации</t>
  </si>
  <si>
    <t>000 20245550000000150</t>
  </si>
  <si>
    <t>Межбюджетные трансферты, передаваемые бюджетам муниципальных районов за достижение показателей деятельности органов исполнительной власти субъектов Российской Федерации</t>
  </si>
  <si>
    <t>000 20240014050000150</t>
  </si>
  <si>
    <t>000 20245550050000150</t>
  </si>
  <si>
    <t>000 20700000000000000</t>
  </si>
  <si>
    <t>000 20705000050000150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</si>
  <si>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</si>
  <si>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</si>
  <si>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</si>
  <si>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</si>
  <si>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</si>
  <si>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000 21800000050000150</t>
  </si>
  <si>
    <t>000 21805000050000150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</si>
  <si>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</si>
  <si>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</si>
  <si>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</si>
  <si>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остатков субсидий на государственную поддержку малого и среднего предпринимательства, включая крестьянские (фермерские) хозяйства, из бюджетов муниципальных районов</t>
  </si>
  <si>
    <t>000 20705030050000150</t>
  </si>
  <si>
    <t>000 21805010050000150</t>
  </si>
  <si>
    <t>000 21925064050000150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</si>
  <si>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</si>
  <si>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</si>
  <si>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</si>
  <si>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</si>
  <si>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000.1.14.06300.00.0000.430</t>
  </si>
  <si>
    <t>000.1.14.06310.00.0000.430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</si>
  <si>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</si>
  <si>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000.1.16.51000.02.0000.140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</si>
  <si>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</si>
  <si>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000.1.01.02050.01.0000.110</t>
  </si>
  <si>
    <t>902.1.13.02995.05.0000.130</t>
  </si>
  <si>
    <t>910.1.13.02995.05.0000.130</t>
  </si>
  <si>
    <t>92. 1.13.02995.05.0000.130</t>
  </si>
  <si>
    <t>929.1.13.02995.05.0000.130</t>
  </si>
  <si>
    <t>141.1.16.08010.01.0000.140</t>
  </si>
  <si>
    <t>160.1.16.08010.01.0000.140</t>
  </si>
  <si>
    <t>188.1.16.08010.01.0000.140</t>
  </si>
  <si>
    <t>902.1.16.23051.05.0000.140</t>
  </si>
  <si>
    <t>929.1.16.23052.05.0000.140</t>
  </si>
  <si>
    <t>Денежные взыскания (штрафы) за нарушение законодательства Российской Федерации о недрах</t>
  </si>
  <si>
    <t>048.1.16.25010.01.0000.140</t>
  </si>
  <si>
    <t>076.1.16.25030.01.0000.140</t>
  </si>
  <si>
    <t>048.1.16.25050.01.0000.140</t>
  </si>
  <si>
    <t>141.1.16.25050.01.0000.140</t>
  </si>
  <si>
    <t>048.1.16.25060.01.0000.140</t>
  </si>
  <si>
    <t>321.1.16.25060.01.0000.140</t>
  </si>
  <si>
    <t>141.1.16.28000.01.0000.140</t>
  </si>
  <si>
    <t>1881.16.28000.01.0000.140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</si>
  <si>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</si>
  <si>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</si>
  <si>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000.1.16.32000.00.0000.140</t>
  </si>
  <si>
    <t>925.1.16.32000.05.0000.140</t>
  </si>
  <si>
    <t>161.1.16.33050.05.0000.140</t>
  </si>
  <si>
    <t>816.1.16.33050.05.0000.140</t>
  </si>
  <si>
    <t>902.1.16.33050.05.0000.140</t>
  </si>
  <si>
    <t>854.1.16.35030.05.0000.140</t>
  </si>
  <si>
    <t>498.1.16.41000.01.0000.140</t>
  </si>
  <si>
    <t>182.1.16.43000.01.0000.140</t>
  </si>
  <si>
    <t>188.1.16.43000.01.0000.140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</si>
  <si>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муниципальных районов</t>
  </si>
  <si>
    <t>821.1.16.51030.02.0000.140</t>
  </si>
  <si>
    <t>076.1.16.90050.05.0000.140</t>
  </si>
  <si>
    <t>081.1.16.90050.05.0000.140</t>
  </si>
  <si>
    <t>141.1.16.90050.05.0000.140</t>
  </si>
  <si>
    <t>182.1.16.90050.05.0000.140</t>
  </si>
  <si>
    <t>188.1.16.90050.05.0000.140</t>
  </si>
  <si>
    <t>819.1.16.90050.05.0000.140</t>
  </si>
  <si>
    <t>833.1.16.90050.05.0000.140</t>
  </si>
  <si>
    <t>840.1.16.90050.05.0000.140</t>
  </si>
  <si>
    <t>902.1.16.90050.05.0000.140</t>
  </si>
  <si>
    <t>000.1.00.00000.00.0000.000</t>
  </si>
</sst>
</file>

<file path=xl/styles.xml><?xml version="1.0" encoding="utf-8"?>
<styleSheet xmlns="http://schemas.openxmlformats.org/spreadsheetml/2006/main">
  <numFmts count="2">
    <numFmt numFmtId="164" formatCode="&quot;&quot;###,##0.0"/>
    <numFmt numFmtId="165" formatCode="#,##0.0"/>
  </numFmts>
  <fonts count="1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1" applyNumberFormat="1" applyFont="1" applyFill="1" applyAlignment="1" applyProtection="1">
      <alignment vertical="top"/>
      <protection hidden="1"/>
    </xf>
    <xf numFmtId="0" fontId="2" fillId="0" borderId="1" xfId="1" applyNumberFormat="1" applyFont="1" applyFill="1" applyBorder="1" applyAlignment="1" applyProtection="1">
      <alignment horizontal="center" vertical="top" wrapText="1"/>
      <protection hidden="1"/>
    </xf>
    <xf numFmtId="0" fontId="3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2" fillId="0" borderId="1" xfId="1" applyNumberFormat="1" applyFont="1" applyFill="1" applyBorder="1" applyAlignment="1" applyProtection="1">
      <alignment horizontal="center" vertical="top"/>
      <protection hidden="1"/>
    </xf>
    <xf numFmtId="0" fontId="2" fillId="0" borderId="1" xfId="0" applyFont="1" applyFill="1" applyBorder="1" applyAlignment="1">
      <alignment horizontal="center" vertical="top" wrapText="1"/>
    </xf>
    <xf numFmtId="165" fontId="3" fillId="0" borderId="4" xfId="0" applyNumberFormat="1" applyFont="1" applyFill="1" applyBorder="1" applyAlignment="1">
      <alignment horizontal="center" vertical="top" wrapText="1"/>
    </xf>
    <xf numFmtId="0" fontId="2" fillId="0" borderId="1" xfId="1" applyNumberFormat="1" applyFont="1" applyFill="1" applyBorder="1" applyAlignment="1" applyProtection="1">
      <alignment vertical="top" wrapText="1"/>
      <protection hidden="1"/>
    </xf>
    <xf numFmtId="0" fontId="2" fillId="0" borderId="1" xfId="1" applyNumberFormat="1" applyFont="1" applyFill="1" applyBorder="1" applyAlignment="1" applyProtection="1">
      <alignment horizontal="left" vertical="top" wrapText="1"/>
      <protection hidden="1"/>
    </xf>
    <xf numFmtId="0" fontId="2" fillId="0" borderId="1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left" vertical="top"/>
    </xf>
    <xf numFmtId="0" fontId="2" fillId="0" borderId="0" xfId="1" applyFont="1" applyFill="1" applyBorder="1" applyAlignment="1">
      <alignment vertical="top"/>
    </xf>
    <xf numFmtId="165" fontId="2" fillId="0" borderId="0" xfId="1" applyNumberFormat="1" applyFont="1" applyFill="1" applyBorder="1" applyAlignment="1">
      <alignment vertical="top"/>
    </xf>
    <xf numFmtId="0" fontId="2" fillId="0" borderId="0" xfId="0" applyFont="1" applyFill="1" applyAlignment="1">
      <alignment horizontal="center" vertical="top"/>
    </xf>
    <xf numFmtId="165" fontId="2" fillId="0" borderId="0" xfId="1" applyNumberFormat="1" applyFont="1" applyFill="1" applyAlignment="1">
      <alignment vertical="top"/>
    </xf>
    <xf numFmtId="0" fontId="2" fillId="0" borderId="0" xfId="1" applyFont="1" applyFill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top" wrapText="1"/>
    </xf>
    <xf numFmtId="0" fontId="5" fillId="0" borderId="0" xfId="1" applyFont="1" applyFill="1" applyAlignment="1">
      <alignment vertical="top"/>
    </xf>
    <xf numFmtId="0" fontId="7" fillId="0" borderId="0" xfId="1" applyFont="1" applyFill="1" applyAlignment="1">
      <alignment vertical="top"/>
    </xf>
    <xf numFmtId="165" fontId="5" fillId="0" borderId="0" xfId="1" applyNumberFormat="1" applyFont="1" applyFill="1" applyAlignment="1">
      <alignment horizontal="center" vertical="top"/>
    </xf>
    <xf numFmtId="165" fontId="2" fillId="0" borderId="0" xfId="1" applyNumberFormat="1" applyFont="1" applyFill="1" applyAlignment="1">
      <alignment horizontal="center" vertical="top"/>
    </xf>
    <xf numFmtId="165" fontId="7" fillId="0" borderId="0" xfId="1" applyNumberFormat="1" applyFont="1" applyFill="1" applyAlignment="1">
      <alignment horizontal="center" vertical="top"/>
    </xf>
    <xf numFmtId="165" fontId="2" fillId="0" borderId="0" xfId="1" applyNumberFormat="1" applyFont="1" applyFill="1" applyBorder="1" applyAlignment="1" applyProtection="1">
      <alignment horizontal="center" vertical="top"/>
      <protection hidden="1"/>
    </xf>
    <xf numFmtId="165" fontId="2" fillId="0" borderId="1" xfId="0" applyNumberFormat="1" applyFont="1" applyFill="1" applyBorder="1" applyAlignment="1">
      <alignment horizontal="center" vertical="top" wrapText="1"/>
    </xf>
    <xf numFmtId="3" fontId="2" fillId="0" borderId="2" xfId="1" applyNumberFormat="1" applyFont="1" applyFill="1" applyBorder="1" applyAlignment="1" applyProtection="1">
      <alignment horizontal="center" vertical="top" wrapText="1"/>
      <protection hidden="1"/>
    </xf>
    <xf numFmtId="165" fontId="5" fillId="0" borderId="1" xfId="1" applyNumberFormat="1" applyFont="1" applyFill="1" applyBorder="1" applyAlignment="1" applyProtection="1">
      <alignment horizontal="center" vertical="top"/>
      <protection hidden="1"/>
    </xf>
    <xf numFmtId="165" fontId="10" fillId="0" borderId="0" xfId="1" applyNumberFormat="1" applyFont="1" applyFill="1" applyAlignment="1">
      <alignment vertical="top"/>
    </xf>
    <xf numFmtId="165" fontId="2" fillId="0" borderId="0" xfId="0" applyNumberFormat="1" applyFont="1" applyFill="1" applyAlignment="1">
      <alignment horizontal="center" vertical="top"/>
    </xf>
    <xf numFmtId="0" fontId="3" fillId="0" borderId="5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2" fillId="0" borderId="2" xfId="1" applyNumberFormat="1" applyFont="1" applyFill="1" applyBorder="1" applyAlignment="1" applyProtection="1">
      <alignment horizontal="center" vertical="top"/>
      <protection hidden="1"/>
    </xf>
    <xf numFmtId="0" fontId="3" fillId="0" borderId="7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center" vertical="top" wrapText="1"/>
    </xf>
    <xf numFmtId="165" fontId="4" fillId="0" borderId="4" xfId="0" applyNumberFormat="1" applyFont="1" applyFill="1" applyBorder="1" applyAlignment="1">
      <alignment horizontal="center" vertical="top" wrapText="1"/>
    </xf>
    <xf numFmtId="165" fontId="2" fillId="0" borderId="1" xfId="1" applyNumberFormat="1" applyFont="1" applyFill="1" applyBorder="1" applyAlignment="1">
      <alignment horizontal="center" vertical="top"/>
    </xf>
    <xf numFmtId="165" fontId="3" fillId="0" borderId="7" xfId="0" applyNumberFormat="1" applyFont="1" applyFill="1" applyBorder="1" applyAlignment="1">
      <alignment horizontal="center" vertical="top" wrapText="1"/>
    </xf>
    <xf numFmtId="165" fontId="3" fillId="0" borderId="6" xfId="0" applyNumberFormat="1" applyFont="1" applyFill="1" applyBorder="1" applyAlignment="1">
      <alignment horizontal="center" vertical="top" wrapText="1"/>
    </xf>
    <xf numFmtId="165" fontId="3" fillId="0" borderId="1" xfId="0" applyNumberFormat="1" applyFont="1" applyFill="1" applyBorder="1" applyAlignment="1">
      <alignment horizontal="center" vertical="top" wrapText="1"/>
    </xf>
    <xf numFmtId="164" fontId="3" fillId="0" borderId="4" xfId="0" applyNumberFormat="1" applyFont="1" applyFill="1" applyBorder="1" applyAlignment="1">
      <alignment horizontal="center" vertical="top" wrapText="1"/>
    </xf>
    <xf numFmtId="164" fontId="3" fillId="0" borderId="6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center" vertical="top" wrapText="1"/>
    </xf>
    <xf numFmtId="165" fontId="9" fillId="0" borderId="1" xfId="1" applyNumberFormat="1" applyFont="1" applyFill="1" applyBorder="1" applyAlignment="1" applyProtection="1">
      <alignment horizontal="center" vertical="top"/>
      <protection hidden="1"/>
    </xf>
    <xf numFmtId="165" fontId="6" fillId="0" borderId="0" xfId="1" applyNumberFormat="1" applyFont="1" applyFill="1" applyAlignment="1">
      <alignment horizontal="center" vertical="top"/>
    </xf>
    <xf numFmtId="0" fontId="3" fillId="0" borderId="6" xfId="0" applyFont="1" applyFill="1" applyBorder="1" applyAlignment="1">
      <alignment horizontal="left" vertical="top" wrapText="1"/>
    </xf>
    <xf numFmtId="165" fontId="8" fillId="0" borderId="4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2:J193"/>
  <sheetViews>
    <sheetView showGridLines="0" tabSelected="1" topLeftCell="B1" zoomScale="70" zoomScaleNormal="70" workbookViewId="0">
      <selection activeCell="E1" sqref="E1:AT1048576"/>
    </sheetView>
  </sheetViews>
  <sheetFormatPr defaultColWidth="9.140625" defaultRowHeight="18.75"/>
  <cols>
    <col min="1" max="1" width="76.7109375" style="16" customWidth="1"/>
    <col min="2" max="2" width="35.7109375" style="16" customWidth="1"/>
    <col min="3" max="3" width="27.42578125" style="26" customWidth="1"/>
    <col min="4" max="4" width="24.5703125" style="26" customWidth="1"/>
    <col min="5" max="5" width="14.42578125" style="15" hidden="1" customWidth="1"/>
    <col min="6" max="6" width="16.28515625" style="15" hidden="1" customWidth="1"/>
    <col min="7" max="7" width="12.140625" style="15" hidden="1" customWidth="1"/>
    <col min="8" max="8" width="14" style="16" hidden="1" customWidth="1"/>
    <col min="9" max="9" width="9.7109375" style="16" hidden="1" customWidth="1"/>
    <col min="10" max="46" width="0" style="16" hidden="1" customWidth="1"/>
    <col min="47" max="16384" width="9.140625" style="16"/>
  </cols>
  <sheetData>
    <row r="2" spans="1:7" s="12" customFormat="1" ht="141" customHeight="1">
      <c r="A2" s="11"/>
      <c r="C2" s="57" t="s">
        <v>211</v>
      </c>
      <c r="D2" s="57"/>
      <c r="E2" s="13"/>
      <c r="F2" s="13"/>
      <c r="G2" s="13"/>
    </row>
    <row r="3" spans="1:7" s="12" customFormat="1" ht="15" customHeight="1">
      <c r="A3" s="11"/>
      <c r="B3" s="14"/>
      <c r="C3" s="28"/>
      <c r="D3" s="28"/>
      <c r="E3" s="13"/>
      <c r="F3" s="13"/>
      <c r="G3" s="13"/>
    </row>
    <row r="4" spans="1:7" s="12" customFormat="1" ht="67.5" customHeight="1">
      <c r="A4" s="55" t="s">
        <v>212</v>
      </c>
      <c r="B4" s="55"/>
      <c r="C4" s="55"/>
      <c r="D4" s="55"/>
      <c r="E4" s="13"/>
      <c r="F4" s="13"/>
      <c r="G4" s="13"/>
    </row>
    <row r="5" spans="1:7" ht="25.9" customHeight="1">
      <c r="A5" s="1"/>
      <c r="B5" s="1"/>
      <c r="C5" s="56" t="s">
        <v>1</v>
      </c>
      <c r="D5" s="56"/>
    </row>
    <row r="6" spans="1:7" ht="317.25" customHeight="1">
      <c r="A6" s="10" t="s">
        <v>0</v>
      </c>
      <c r="B6" s="6" t="s">
        <v>2</v>
      </c>
      <c r="C6" s="29" t="s">
        <v>214</v>
      </c>
      <c r="D6" s="29" t="s">
        <v>213</v>
      </c>
    </row>
    <row r="7" spans="1:7">
      <c r="A7" s="2">
        <v>1</v>
      </c>
      <c r="B7" s="2">
        <v>2</v>
      </c>
      <c r="C7" s="30">
        <v>3</v>
      </c>
      <c r="D7" s="30">
        <v>4</v>
      </c>
    </row>
    <row r="8" spans="1:7" ht="37.5">
      <c r="A8" s="17" t="s">
        <v>171</v>
      </c>
      <c r="B8" s="4" t="s">
        <v>76</v>
      </c>
      <c r="C8" s="40">
        <f>C9+C136</f>
        <v>1844561.0822399999</v>
      </c>
      <c r="D8" s="40">
        <f>D9+D136</f>
        <v>1839082</v>
      </c>
      <c r="F8" s="16"/>
      <c r="G8" s="16"/>
    </row>
    <row r="9" spans="1:7">
      <c r="A9" s="17" t="s">
        <v>3</v>
      </c>
      <c r="B9" s="4" t="s">
        <v>345</v>
      </c>
      <c r="C9" s="40">
        <v>546656.1</v>
      </c>
      <c r="D9" s="40">
        <v>562396.80000000005</v>
      </c>
      <c r="G9" s="16"/>
    </row>
    <row r="10" spans="1:7">
      <c r="A10" s="18" t="s">
        <v>4</v>
      </c>
      <c r="B10" s="3" t="s">
        <v>77</v>
      </c>
      <c r="C10" s="7">
        <v>390220</v>
      </c>
      <c r="D10" s="7">
        <v>402659.7</v>
      </c>
      <c r="F10" s="16"/>
      <c r="G10" s="16"/>
    </row>
    <row r="11" spans="1:7">
      <c r="A11" s="18" t="s">
        <v>5</v>
      </c>
      <c r="B11" s="3" t="s">
        <v>78</v>
      </c>
      <c r="C11" s="7">
        <v>22480</v>
      </c>
      <c r="D11" s="7">
        <v>23323.8</v>
      </c>
      <c r="F11" s="16"/>
      <c r="G11" s="16"/>
    </row>
    <row r="12" spans="1:7" ht="42" customHeight="1">
      <c r="A12" s="18" t="s">
        <v>6</v>
      </c>
      <c r="B12" s="3" t="s">
        <v>79</v>
      </c>
      <c r="C12" s="7">
        <v>22480</v>
      </c>
      <c r="D12" s="7">
        <v>23323.8</v>
      </c>
      <c r="F12" s="16"/>
      <c r="G12" s="16"/>
    </row>
    <row r="13" spans="1:7" ht="56.25">
      <c r="A13" s="18" t="s">
        <v>7</v>
      </c>
      <c r="B13" s="3" t="s">
        <v>83</v>
      </c>
      <c r="C13" s="7">
        <v>22477.4</v>
      </c>
      <c r="D13" s="7">
        <v>23321.1</v>
      </c>
      <c r="F13" s="16"/>
      <c r="G13" s="16"/>
    </row>
    <row r="14" spans="1:7">
      <c r="A14" s="18" t="s">
        <v>8</v>
      </c>
      <c r="B14" s="3" t="s">
        <v>80</v>
      </c>
      <c r="C14" s="7">
        <v>367740</v>
      </c>
      <c r="D14" s="7">
        <v>379335.9</v>
      </c>
      <c r="F14" s="16"/>
      <c r="G14" s="16"/>
    </row>
    <row r="15" spans="1:7" ht="93.75">
      <c r="A15" s="18" t="s">
        <v>9</v>
      </c>
      <c r="B15" s="3" t="s">
        <v>84</v>
      </c>
      <c r="C15" s="7">
        <v>359674.9</v>
      </c>
      <c r="D15" s="7">
        <v>371215.5</v>
      </c>
      <c r="F15" s="16"/>
      <c r="G15" s="16"/>
    </row>
    <row r="16" spans="1:7" ht="131.25">
      <c r="A16" s="18" t="s">
        <v>10</v>
      </c>
      <c r="B16" s="3" t="s">
        <v>85</v>
      </c>
      <c r="C16" s="7">
        <v>2466.3000000000002</v>
      </c>
      <c r="D16" s="7">
        <v>2494.1999999999998</v>
      </c>
      <c r="F16" s="16"/>
      <c r="G16" s="16"/>
    </row>
    <row r="17" spans="1:7" ht="56.25">
      <c r="A17" s="18" t="s">
        <v>11</v>
      </c>
      <c r="B17" s="3" t="s">
        <v>86</v>
      </c>
      <c r="C17" s="7">
        <v>2838.2</v>
      </c>
      <c r="D17" s="7">
        <v>2836.5</v>
      </c>
      <c r="F17" s="16"/>
      <c r="G17" s="16"/>
    </row>
    <row r="18" spans="1:7" ht="112.5">
      <c r="A18" s="18" t="s">
        <v>12</v>
      </c>
      <c r="B18" s="3" t="s">
        <v>87</v>
      </c>
      <c r="C18" s="7">
        <v>2760</v>
      </c>
      <c r="D18" s="7">
        <v>2789.1</v>
      </c>
      <c r="F18" s="16"/>
      <c r="G18" s="16"/>
    </row>
    <row r="19" spans="1:7" ht="75">
      <c r="A19" s="18" t="s">
        <v>303</v>
      </c>
      <c r="B19" s="3" t="s">
        <v>304</v>
      </c>
      <c r="C19" s="7">
        <v>0.63</v>
      </c>
      <c r="D19" s="7">
        <v>0.66237000000000001</v>
      </c>
      <c r="F19" s="16"/>
      <c r="G19" s="16"/>
    </row>
    <row r="20" spans="1:7">
      <c r="A20" s="18" t="s">
        <v>13</v>
      </c>
      <c r="B20" s="3" t="s">
        <v>81</v>
      </c>
      <c r="C20" s="7">
        <v>64919</v>
      </c>
      <c r="D20" s="7">
        <v>66527.399999999994</v>
      </c>
      <c r="F20" s="16"/>
      <c r="G20" s="16"/>
    </row>
    <row r="21" spans="1:7" ht="37.5">
      <c r="A21" s="19" t="s">
        <v>148</v>
      </c>
      <c r="B21" s="5" t="s">
        <v>160</v>
      </c>
      <c r="C21" s="7">
        <v>27305</v>
      </c>
      <c r="D21" s="7">
        <v>27855.9</v>
      </c>
      <c r="F21" s="16"/>
      <c r="G21" s="16"/>
    </row>
    <row r="22" spans="1:7" ht="37.5">
      <c r="A22" s="19" t="s">
        <v>149</v>
      </c>
      <c r="B22" s="5" t="s">
        <v>159</v>
      </c>
      <c r="C22" s="7">
        <v>19874.099999999999</v>
      </c>
      <c r="D22" s="7">
        <v>20152.8</v>
      </c>
      <c r="G22" s="16"/>
    </row>
    <row r="23" spans="1:7" ht="37.5">
      <c r="A23" s="19" t="s">
        <v>149</v>
      </c>
      <c r="B23" s="5" t="s">
        <v>158</v>
      </c>
      <c r="C23" s="7">
        <v>19874.099999999999</v>
      </c>
      <c r="D23" s="7">
        <v>20152.8</v>
      </c>
      <c r="F23" s="16"/>
      <c r="G23" s="16"/>
    </row>
    <row r="24" spans="1:7" ht="56.25">
      <c r="A24" s="19" t="s">
        <v>150</v>
      </c>
      <c r="B24" s="5" t="s">
        <v>161</v>
      </c>
      <c r="C24" s="7">
        <v>7430.9</v>
      </c>
      <c r="D24" s="7">
        <v>7703.1</v>
      </c>
      <c r="F24" s="16"/>
      <c r="G24" s="16"/>
    </row>
    <row r="25" spans="1:7" ht="56.25">
      <c r="A25" s="19" t="s">
        <v>150</v>
      </c>
      <c r="B25" s="5" t="s">
        <v>162</v>
      </c>
      <c r="C25" s="7">
        <v>7430.9</v>
      </c>
      <c r="D25" s="7">
        <v>7703.1</v>
      </c>
      <c r="F25" s="16"/>
      <c r="G25" s="16"/>
    </row>
    <row r="26" spans="1:7" ht="37.5">
      <c r="A26" s="18" t="s">
        <v>14</v>
      </c>
      <c r="B26" s="34" t="s">
        <v>82</v>
      </c>
      <c r="C26" s="41">
        <v>28350</v>
      </c>
      <c r="D26" s="41">
        <v>28898.1</v>
      </c>
      <c r="F26" s="16"/>
      <c r="G26" s="16"/>
    </row>
    <row r="27" spans="1:7" ht="37.5">
      <c r="A27" s="18" t="s">
        <v>14</v>
      </c>
      <c r="B27" s="3" t="s">
        <v>88</v>
      </c>
      <c r="C27" s="42">
        <v>28321.200000000001</v>
      </c>
      <c r="D27" s="42">
        <v>28865.200000000001</v>
      </c>
      <c r="F27" s="16"/>
      <c r="G27" s="16"/>
    </row>
    <row r="28" spans="1:7" ht="56.25">
      <c r="A28" s="18" t="s">
        <v>15</v>
      </c>
      <c r="B28" s="3" t="s">
        <v>89</v>
      </c>
      <c r="C28" s="7">
        <v>28.8</v>
      </c>
      <c r="D28" s="7">
        <v>32.799999999999997</v>
      </c>
      <c r="F28" s="16"/>
      <c r="G28" s="16"/>
    </row>
    <row r="29" spans="1:7">
      <c r="A29" s="18" t="s">
        <v>16</v>
      </c>
      <c r="B29" s="3" t="s">
        <v>90</v>
      </c>
      <c r="C29" s="7">
        <v>9096</v>
      </c>
      <c r="D29" s="7">
        <v>9593.2999999999993</v>
      </c>
      <c r="F29" s="16"/>
      <c r="G29" s="16"/>
    </row>
    <row r="30" spans="1:7">
      <c r="A30" s="18" t="s">
        <v>16</v>
      </c>
      <c r="B30" s="3" t="s">
        <v>91</v>
      </c>
      <c r="C30" s="7">
        <v>9096</v>
      </c>
      <c r="D30" s="7">
        <v>9593.2000000000007</v>
      </c>
      <c r="F30" s="16"/>
      <c r="G30" s="16"/>
    </row>
    <row r="31" spans="1:7" ht="34.9" customHeight="1">
      <c r="A31" s="18" t="s">
        <v>17</v>
      </c>
      <c r="B31" s="3" t="s">
        <v>92</v>
      </c>
      <c r="C31" s="7">
        <v>0</v>
      </c>
      <c r="D31" s="7">
        <v>0</v>
      </c>
      <c r="F31" s="16"/>
      <c r="G31" s="16"/>
    </row>
    <row r="32" spans="1:7" ht="37.5">
      <c r="A32" s="18" t="s">
        <v>18</v>
      </c>
      <c r="B32" s="3" t="s">
        <v>93</v>
      </c>
      <c r="C32" s="7">
        <v>168</v>
      </c>
      <c r="D32" s="7">
        <v>180.2</v>
      </c>
      <c r="F32" s="16"/>
      <c r="G32" s="16"/>
    </row>
    <row r="33" spans="1:7" ht="56.25">
      <c r="A33" s="18" t="s">
        <v>19</v>
      </c>
      <c r="B33" s="3" t="s">
        <v>94</v>
      </c>
      <c r="C33" s="7">
        <v>168</v>
      </c>
      <c r="D33" s="7">
        <v>180.2</v>
      </c>
      <c r="F33" s="16"/>
      <c r="G33" s="16"/>
    </row>
    <row r="34" spans="1:7">
      <c r="A34" s="18" t="s">
        <v>20</v>
      </c>
      <c r="B34" s="3" t="s">
        <v>95</v>
      </c>
      <c r="C34" s="7">
        <v>9340</v>
      </c>
      <c r="D34" s="7">
        <v>9591.4</v>
      </c>
      <c r="F34" s="16"/>
      <c r="G34" s="16"/>
    </row>
    <row r="35" spans="1:7" ht="37.5">
      <c r="A35" s="18" t="s">
        <v>21</v>
      </c>
      <c r="B35" s="3" t="s">
        <v>96</v>
      </c>
      <c r="C35" s="7">
        <v>9335</v>
      </c>
      <c r="D35" s="7">
        <v>9586.4</v>
      </c>
      <c r="F35" s="16"/>
      <c r="G35" s="16"/>
    </row>
    <row r="36" spans="1:7" ht="56.25">
      <c r="A36" s="18" t="s">
        <v>22</v>
      </c>
      <c r="B36" s="3" t="s">
        <v>97</v>
      </c>
      <c r="C36" s="43">
        <v>9335</v>
      </c>
      <c r="D36" s="43">
        <v>9586.4</v>
      </c>
      <c r="F36" s="16"/>
      <c r="G36" s="16"/>
    </row>
    <row r="37" spans="1:7" ht="37.5">
      <c r="A37" s="18" t="s">
        <v>23</v>
      </c>
      <c r="B37" s="34" t="s">
        <v>98</v>
      </c>
      <c r="C37" s="44">
        <v>5</v>
      </c>
      <c r="D37" s="44">
        <v>5</v>
      </c>
      <c r="F37" s="16"/>
      <c r="G37" s="16"/>
    </row>
    <row r="38" spans="1:7" ht="112.5">
      <c r="A38" s="8" t="s">
        <v>151</v>
      </c>
      <c r="B38" s="5" t="s">
        <v>163</v>
      </c>
      <c r="C38" s="42">
        <v>5</v>
      </c>
      <c r="D38" s="42">
        <v>5</v>
      </c>
      <c r="F38" s="16"/>
      <c r="G38" s="16"/>
    </row>
    <row r="39" spans="1:7" ht="37.5">
      <c r="A39" s="18" t="s">
        <v>24</v>
      </c>
      <c r="B39" s="3" t="s">
        <v>99</v>
      </c>
      <c r="C39" s="7">
        <v>5</v>
      </c>
      <c r="D39" s="7">
        <v>5</v>
      </c>
      <c r="F39" s="16"/>
      <c r="G39" s="16"/>
    </row>
    <row r="40" spans="1:7" ht="56.25">
      <c r="A40" s="18" t="s">
        <v>25</v>
      </c>
      <c r="B40" s="3" t="s">
        <v>100</v>
      </c>
      <c r="C40" s="7">
        <v>47134.9</v>
      </c>
      <c r="D40" s="7">
        <v>47709.8</v>
      </c>
      <c r="F40" s="16"/>
      <c r="G40" s="16"/>
    </row>
    <row r="41" spans="1:7" ht="37.5">
      <c r="A41" s="18" t="s">
        <v>26</v>
      </c>
      <c r="B41" s="3" t="s">
        <v>101</v>
      </c>
      <c r="C41" s="7">
        <v>0.1</v>
      </c>
      <c r="D41" s="7">
        <v>0.9</v>
      </c>
      <c r="F41" s="16"/>
      <c r="G41" s="16"/>
    </row>
    <row r="42" spans="1:7" ht="56.25">
      <c r="A42" s="18" t="s">
        <v>27</v>
      </c>
      <c r="B42" s="3" t="s">
        <v>103</v>
      </c>
      <c r="C42" s="7">
        <v>0.1</v>
      </c>
      <c r="D42" s="7">
        <v>0.9</v>
      </c>
      <c r="F42" s="16"/>
      <c r="G42" s="16"/>
    </row>
    <row r="43" spans="1:7" ht="96" customHeight="1">
      <c r="A43" s="18" t="s">
        <v>28</v>
      </c>
      <c r="B43" s="3" t="s">
        <v>104</v>
      </c>
      <c r="C43" s="7">
        <v>46631.3</v>
      </c>
      <c r="D43" s="7">
        <v>47192.800000000003</v>
      </c>
      <c r="G43" s="16"/>
    </row>
    <row r="44" spans="1:7" ht="75">
      <c r="A44" s="18" t="s">
        <v>29</v>
      </c>
      <c r="B44" s="3" t="s">
        <v>102</v>
      </c>
      <c r="C44" s="7">
        <v>45358.7</v>
      </c>
      <c r="D44" s="7">
        <v>45809.5</v>
      </c>
      <c r="F44" s="16"/>
      <c r="G44" s="16"/>
    </row>
    <row r="45" spans="1:7" ht="112.5">
      <c r="A45" s="9" t="s">
        <v>172</v>
      </c>
      <c r="B45" s="3" t="s">
        <v>173</v>
      </c>
      <c r="C45" s="7">
        <v>28586</v>
      </c>
      <c r="D45" s="7">
        <v>28774.9</v>
      </c>
      <c r="F45" s="16"/>
      <c r="G45" s="16"/>
    </row>
    <row r="46" spans="1:7" ht="93.75">
      <c r="A46" s="18" t="s">
        <v>30</v>
      </c>
      <c r="B46" s="3" t="s">
        <v>105</v>
      </c>
      <c r="C46" s="7">
        <v>16772.7</v>
      </c>
      <c r="D46" s="7">
        <v>17034.599999999999</v>
      </c>
      <c r="F46" s="16"/>
      <c r="G46" s="16"/>
    </row>
    <row r="47" spans="1:7" ht="93.75">
      <c r="A47" s="18" t="s">
        <v>31</v>
      </c>
      <c r="B47" s="3" t="s">
        <v>106</v>
      </c>
      <c r="C47" s="7">
        <v>106.3</v>
      </c>
      <c r="D47" s="7">
        <v>106.55</v>
      </c>
      <c r="F47" s="16"/>
      <c r="G47" s="16"/>
    </row>
    <row r="48" spans="1:7" ht="93.75">
      <c r="A48" s="18" t="s">
        <v>32</v>
      </c>
      <c r="B48" s="3" t="s">
        <v>107</v>
      </c>
      <c r="C48" s="7">
        <v>106.3</v>
      </c>
      <c r="D48" s="7">
        <v>106.6</v>
      </c>
      <c r="F48" s="16"/>
      <c r="G48" s="16"/>
    </row>
    <row r="49" spans="1:7" ht="112.5">
      <c r="A49" s="9" t="s">
        <v>174</v>
      </c>
      <c r="B49" s="3" t="s">
        <v>177</v>
      </c>
      <c r="C49" s="7">
        <v>8.3000000000000007</v>
      </c>
      <c r="D49" s="7">
        <v>19.8</v>
      </c>
      <c r="F49" s="16"/>
      <c r="G49" s="16"/>
    </row>
    <row r="50" spans="1:7" ht="79.150000000000006" customHeight="1">
      <c r="A50" s="9" t="s">
        <v>175</v>
      </c>
      <c r="B50" s="3" t="s">
        <v>176</v>
      </c>
      <c r="C50" s="7">
        <v>8.3000000000000007</v>
      </c>
      <c r="D50" s="7">
        <v>19.8</v>
      </c>
      <c r="F50" s="16"/>
      <c r="G50" s="16"/>
    </row>
    <row r="51" spans="1:7" ht="56.25">
      <c r="A51" s="18" t="s">
        <v>33</v>
      </c>
      <c r="B51" s="3" t="s">
        <v>108</v>
      </c>
      <c r="C51" s="7">
        <v>1158</v>
      </c>
      <c r="D51" s="7">
        <v>1256.9000000000001</v>
      </c>
      <c r="F51" s="16"/>
      <c r="G51" s="16"/>
    </row>
    <row r="52" spans="1:7" ht="56.25">
      <c r="A52" s="18" t="s">
        <v>34</v>
      </c>
      <c r="B52" s="3" t="s">
        <v>109</v>
      </c>
      <c r="C52" s="7">
        <v>1158</v>
      </c>
      <c r="D52" s="7">
        <v>1256.9000000000001</v>
      </c>
      <c r="F52" s="16"/>
      <c r="G52" s="16"/>
    </row>
    <row r="53" spans="1:7" ht="112.5">
      <c r="A53" s="18" t="s">
        <v>35</v>
      </c>
      <c r="B53" s="3" t="s">
        <v>110</v>
      </c>
      <c r="C53" s="7">
        <v>503.5</v>
      </c>
      <c r="D53" s="7">
        <v>516.20000000000005</v>
      </c>
      <c r="F53" s="16"/>
      <c r="G53" s="16"/>
    </row>
    <row r="54" spans="1:7" ht="112.5">
      <c r="A54" s="18" t="s">
        <v>36</v>
      </c>
      <c r="B54" s="3" t="s">
        <v>111</v>
      </c>
      <c r="C54" s="7">
        <v>503.5</v>
      </c>
      <c r="D54" s="7">
        <v>516.20000000000005</v>
      </c>
      <c r="F54" s="16"/>
      <c r="G54" s="16"/>
    </row>
    <row r="55" spans="1:7" ht="93.75">
      <c r="A55" s="18" t="s">
        <v>37</v>
      </c>
      <c r="B55" s="3" t="s">
        <v>112</v>
      </c>
      <c r="C55" s="7">
        <v>503.5</v>
      </c>
      <c r="D55" s="7">
        <v>516.20000000000005</v>
      </c>
      <c r="F55" s="16"/>
      <c r="G55" s="16"/>
    </row>
    <row r="56" spans="1:7" ht="37.5">
      <c r="A56" s="18" t="s">
        <v>38</v>
      </c>
      <c r="B56" s="3" t="s">
        <v>113</v>
      </c>
      <c r="C56" s="7">
        <v>833</v>
      </c>
      <c r="D56" s="7">
        <v>835.9</v>
      </c>
      <c r="F56" s="16"/>
      <c r="G56" s="16"/>
    </row>
    <row r="57" spans="1:7">
      <c r="A57" s="18" t="s">
        <v>39</v>
      </c>
      <c r="B57" s="3" t="s">
        <v>114</v>
      </c>
      <c r="C57" s="7">
        <v>833</v>
      </c>
      <c r="D57" s="7">
        <v>835.9</v>
      </c>
      <c r="F57" s="16"/>
      <c r="G57" s="16"/>
    </row>
    <row r="58" spans="1:7" ht="37.5">
      <c r="A58" s="18" t="s">
        <v>40</v>
      </c>
      <c r="B58" s="3" t="s">
        <v>115</v>
      </c>
      <c r="C58" s="7">
        <v>144.1</v>
      </c>
      <c r="D58" s="7">
        <v>145.30000000000001</v>
      </c>
      <c r="F58" s="16"/>
      <c r="G58" s="16"/>
    </row>
    <row r="59" spans="1:7" ht="27" customHeight="1">
      <c r="A59" s="18" t="s">
        <v>41</v>
      </c>
      <c r="B59" s="3" t="s">
        <v>116</v>
      </c>
      <c r="C59" s="7">
        <v>156.19999999999999</v>
      </c>
      <c r="D59" s="7">
        <v>156.19999999999999</v>
      </c>
      <c r="F59" s="16"/>
      <c r="G59" s="16"/>
    </row>
    <row r="60" spans="1:7" ht="27.75" customHeight="1">
      <c r="A60" s="18" t="s">
        <v>42</v>
      </c>
      <c r="B60" s="3" t="s">
        <v>117</v>
      </c>
      <c r="C60" s="7">
        <v>532.70000000000005</v>
      </c>
      <c r="D60" s="7">
        <v>534.4</v>
      </c>
      <c r="F60" s="16"/>
      <c r="G60" s="16"/>
    </row>
    <row r="61" spans="1:7" ht="27.75" customHeight="1">
      <c r="A61" s="18" t="s">
        <v>203</v>
      </c>
      <c r="B61" s="3" t="s">
        <v>205</v>
      </c>
      <c r="C61" s="7">
        <v>520.20000000000005</v>
      </c>
      <c r="D61" s="7">
        <v>521.5</v>
      </c>
      <c r="F61" s="16"/>
      <c r="G61" s="16"/>
    </row>
    <row r="62" spans="1:7" ht="27.75" customHeight="1">
      <c r="A62" s="18" t="s">
        <v>204</v>
      </c>
      <c r="B62" s="3" t="s">
        <v>206</v>
      </c>
      <c r="C62" s="7">
        <v>12.5</v>
      </c>
      <c r="D62" s="7">
        <v>12.9</v>
      </c>
      <c r="F62" s="16"/>
      <c r="G62" s="16"/>
    </row>
    <row r="63" spans="1:7" ht="37.5">
      <c r="A63" s="18" t="s">
        <v>43</v>
      </c>
      <c r="B63" s="3" t="s">
        <v>118</v>
      </c>
      <c r="C63" s="7">
        <v>870.3</v>
      </c>
      <c r="D63" s="7">
        <v>980.3</v>
      </c>
      <c r="F63" s="16"/>
      <c r="G63" s="16"/>
    </row>
    <row r="64" spans="1:7">
      <c r="A64" s="18" t="s">
        <v>44</v>
      </c>
      <c r="B64" s="3" t="s">
        <v>119</v>
      </c>
      <c r="C64" s="7">
        <v>137</v>
      </c>
      <c r="D64" s="7">
        <v>137.9</v>
      </c>
      <c r="F64" s="16"/>
      <c r="G64" s="16"/>
    </row>
    <row r="65" spans="1:7">
      <c r="A65" s="18" t="s">
        <v>45</v>
      </c>
      <c r="B65" s="3" t="s">
        <v>120</v>
      </c>
      <c r="C65" s="7">
        <v>137</v>
      </c>
      <c r="D65" s="7">
        <v>137.9</v>
      </c>
      <c r="F65" s="16"/>
      <c r="G65" s="16"/>
    </row>
    <row r="66" spans="1:7" ht="37.5">
      <c r="A66" s="18" t="s">
        <v>46</v>
      </c>
      <c r="B66" s="3" t="s">
        <v>121</v>
      </c>
      <c r="C66" s="7">
        <v>137</v>
      </c>
      <c r="D66" s="7">
        <v>137.9</v>
      </c>
      <c r="F66" s="16"/>
      <c r="G66" s="16"/>
    </row>
    <row r="67" spans="1:7">
      <c r="A67" s="18" t="s">
        <v>47</v>
      </c>
      <c r="B67" s="3" t="s">
        <v>122</v>
      </c>
      <c r="C67" s="7">
        <v>733.3</v>
      </c>
      <c r="D67" s="7">
        <v>842.4</v>
      </c>
      <c r="F67" s="16"/>
      <c r="G67" s="16"/>
    </row>
    <row r="68" spans="1:7">
      <c r="A68" s="18" t="s">
        <v>48</v>
      </c>
      <c r="B68" s="3" t="s">
        <v>123</v>
      </c>
      <c r="C68" s="7">
        <v>733.3</v>
      </c>
      <c r="D68" s="7">
        <v>842.4</v>
      </c>
      <c r="F68" s="16"/>
      <c r="G68" s="16"/>
    </row>
    <row r="69" spans="1:7" ht="37.5">
      <c r="A69" s="18" t="s">
        <v>49</v>
      </c>
      <c r="B69" s="3" t="s">
        <v>305</v>
      </c>
      <c r="C69" s="7">
        <v>675</v>
      </c>
      <c r="D69" s="7">
        <v>783.53621999999996</v>
      </c>
      <c r="F69" s="16"/>
      <c r="G69" s="16"/>
    </row>
    <row r="70" spans="1:7" ht="37.5">
      <c r="A70" s="18" t="s">
        <v>49</v>
      </c>
      <c r="B70" s="3" t="s">
        <v>306</v>
      </c>
      <c r="C70" s="7">
        <v>10</v>
      </c>
      <c r="D70" s="7">
        <v>10.252370000000001</v>
      </c>
      <c r="F70" s="16"/>
      <c r="G70" s="16"/>
    </row>
    <row r="71" spans="1:7" ht="37.5">
      <c r="A71" s="18" t="s">
        <v>49</v>
      </c>
      <c r="B71" s="3" t="s">
        <v>307</v>
      </c>
      <c r="C71" s="7">
        <v>38.299999999999997</v>
      </c>
      <c r="D71" s="7">
        <v>38.400970000000001</v>
      </c>
      <c r="F71" s="16"/>
      <c r="G71" s="16"/>
    </row>
    <row r="72" spans="1:7" ht="37.5">
      <c r="A72" s="18" t="s">
        <v>49</v>
      </c>
      <c r="B72" s="3" t="s">
        <v>308</v>
      </c>
      <c r="C72" s="7">
        <v>10</v>
      </c>
      <c r="D72" s="7">
        <v>10.221579999999999</v>
      </c>
      <c r="F72" s="16"/>
      <c r="G72" s="16"/>
    </row>
    <row r="73" spans="1:7" ht="37.5">
      <c r="A73" s="18" t="s">
        <v>50</v>
      </c>
      <c r="B73" s="3" t="s">
        <v>124</v>
      </c>
      <c r="C73" s="7">
        <v>26633.9</v>
      </c>
      <c r="D73" s="7">
        <v>27234.5</v>
      </c>
      <c r="F73" s="16"/>
      <c r="G73" s="16"/>
    </row>
    <row r="74" spans="1:7" ht="112.5">
      <c r="A74" s="18" t="s">
        <v>152</v>
      </c>
      <c r="B74" s="3" t="s">
        <v>164</v>
      </c>
      <c r="C74" s="7">
        <v>145.9</v>
      </c>
      <c r="D74" s="7">
        <v>145.9</v>
      </c>
      <c r="F74" s="16"/>
      <c r="G74" s="16"/>
    </row>
    <row r="75" spans="1:7" ht="112.5">
      <c r="A75" s="18" t="s">
        <v>153</v>
      </c>
      <c r="B75" s="3" t="s">
        <v>165</v>
      </c>
      <c r="C75" s="7">
        <v>145.9</v>
      </c>
      <c r="D75" s="7">
        <v>145.9</v>
      </c>
      <c r="F75" s="16"/>
      <c r="G75" s="16"/>
    </row>
    <row r="76" spans="1:7" ht="112.5">
      <c r="A76" s="18" t="s">
        <v>154</v>
      </c>
      <c r="B76" s="3" t="s">
        <v>166</v>
      </c>
      <c r="C76" s="7">
        <v>145.9</v>
      </c>
      <c r="D76" s="7">
        <v>145.9</v>
      </c>
      <c r="F76" s="16"/>
      <c r="G76" s="16"/>
    </row>
    <row r="77" spans="1:7" ht="37.5">
      <c r="A77" s="18" t="s">
        <v>51</v>
      </c>
      <c r="B77" s="3" t="s">
        <v>125</v>
      </c>
      <c r="C77" s="7">
        <v>26336.1</v>
      </c>
      <c r="D77" s="7">
        <v>26936.7</v>
      </c>
      <c r="F77" s="16"/>
      <c r="G77" s="16"/>
    </row>
    <row r="78" spans="1:7" ht="37.5">
      <c r="A78" s="18" t="s">
        <v>52</v>
      </c>
      <c r="B78" s="3" t="s">
        <v>126</v>
      </c>
      <c r="C78" s="7">
        <v>26326.11</v>
      </c>
      <c r="D78" s="7">
        <v>26926.639999999999</v>
      </c>
      <c r="F78" s="16"/>
      <c r="G78" s="16"/>
    </row>
    <row r="79" spans="1:7" ht="75">
      <c r="A79" s="9" t="s">
        <v>178</v>
      </c>
      <c r="B79" s="3" t="s">
        <v>179</v>
      </c>
      <c r="C79" s="7">
        <v>18913</v>
      </c>
      <c r="D79" s="7">
        <v>19494.099999999999</v>
      </c>
      <c r="F79" s="16"/>
      <c r="G79" s="16"/>
    </row>
    <row r="80" spans="1:7" ht="56.25">
      <c r="A80" s="18" t="s">
        <v>53</v>
      </c>
      <c r="B80" s="3" t="s">
        <v>127</v>
      </c>
      <c r="C80" s="7">
        <v>7413.1</v>
      </c>
      <c r="D80" s="7">
        <v>7432.6</v>
      </c>
      <c r="F80" s="16"/>
      <c r="G80" s="16"/>
    </row>
    <row r="81" spans="1:7" ht="56.25">
      <c r="A81" s="18" t="s">
        <v>155</v>
      </c>
      <c r="B81" s="3" t="s">
        <v>167</v>
      </c>
      <c r="C81" s="7">
        <v>10</v>
      </c>
      <c r="D81" s="7">
        <v>10.029999999999999</v>
      </c>
      <c r="F81" s="16"/>
      <c r="G81" s="16"/>
    </row>
    <row r="82" spans="1:7" ht="58.9" customHeight="1">
      <c r="A82" s="18" t="s">
        <v>156</v>
      </c>
      <c r="B82" s="3" t="s">
        <v>168</v>
      </c>
      <c r="C82" s="7">
        <v>10</v>
      </c>
      <c r="D82" s="7">
        <v>10</v>
      </c>
      <c r="F82" s="16"/>
      <c r="G82" s="16"/>
    </row>
    <row r="83" spans="1:7" ht="102" customHeight="1">
      <c r="A83" s="18" t="s">
        <v>297</v>
      </c>
      <c r="B83" s="3" t="s">
        <v>299</v>
      </c>
      <c r="C83" s="7">
        <v>151.88999999999999</v>
      </c>
      <c r="D83" s="7">
        <v>151.89926</v>
      </c>
      <c r="F83" s="16"/>
      <c r="G83" s="16"/>
    </row>
    <row r="84" spans="1:7" ht="90.75" customHeight="1">
      <c r="A84" s="18" t="s">
        <v>298</v>
      </c>
      <c r="B84" s="3" t="s">
        <v>300</v>
      </c>
      <c r="C84" s="7">
        <v>151.88999999999999</v>
      </c>
      <c r="D84" s="7">
        <v>151.89926</v>
      </c>
      <c r="F84" s="16"/>
      <c r="G84" s="16"/>
    </row>
    <row r="85" spans="1:7">
      <c r="A85" s="18" t="s">
        <v>54</v>
      </c>
      <c r="B85" s="3" t="s">
        <v>128</v>
      </c>
      <c r="C85" s="7">
        <v>6705</v>
      </c>
      <c r="D85" s="7">
        <v>6857.68</v>
      </c>
      <c r="F85" s="16"/>
      <c r="G85" s="16"/>
    </row>
    <row r="86" spans="1:7" ht="40.9" customHeight="1">
      <c r="A86" s="18" t="s">
        <v>55</v>
      </c>
      <c r="B86" s="3" t="s">
        <v>129</v>
      </c>
      <c r="C86" s="7">
        <v>9.8000000000000007</v>
      </c>
      <c r="D86" s="7">
        <v>4.82</v>
      </c>
      <c r="F86" s="16"/>
      <c r="G86" s="16"/>
    </row>
    <row r="87" spans="1:7" ht="93.75">
      <c r="A87" s="18" t="s">
        <v>56</v>
      </c>
      <c r="B87" s="3" t="s">
        <v>130</v>
      </c>
      <c r="C87" s="7">
        <v>0</v>
      </c>
      <c r="D87" s="7">
        <v>-5</v>
      </c>
      <c r="F87" s="16"/>
      <c r="G87" s="16"/>
    </row>
    <row r="88" spans="1:7" ht="75">
      <c r="A88" s="18" t="s">
        <v>57</v>
      </c>
      <c r="B88" s="3" t="s">
        <v>131</v>
      </c>
      <c r="C88" s="7">
        <v>9.8000000000000007</v>
      </c>
      <c r="D88" s="7">
        <v>9.9</v>
      </c>
      <c r="F88" s="16"/>
      <c r="G88" s="16"/>
    </row>
    <row r="89" spans="1:7" ht="75">
      <c r="A89" s="18" t="s">
        <v>58</v>
      </c>
      <c r="B89" s="3" t="s">
        <v>132</v>
      </c>
      <c r="C89" s="7">
        <v>25</v>
      </c>
      <c r="D89" s="7">
        <v>25</v>
      </c>
      <c r="F89" s="16"/>
      <c r="G89" s="16"/>
    </row>
    <row r="90" spans="1:7" ht="75">
      <c r="A90" s="18" t="s">
        <v>59</v>
      </c>
      <c r="B90" s="3" t="s">
        <v>133</v>
      </c>
      <c r="C90" s="7">
        <v>50.3</v>
      </c>
      <c r="D90" s="7">
        <v>35.299999999999997</v>
      </c>
      <c r="F90" s="16"/>
      <c r="G90" s="16"/>
    </row>
    <row r="91" spans="1:7" ht="75">
      <c r="A91" s="18" t="s">
        <v>60</v>
      </c>
      <c r="B91" s="3" t="s">
        <v>309</v>
      </c>
      <c r="C91" s="7">
        <v>0</v>
      </c>
      <c r="D91" s="7">
        <v>-15</v>
      </c>
      <c r="F91" s="16"/>
      <c r="G91" s="16"/>
    </row>
    <row r="92" spans="1:7" ht="75">
      <c r="A92" s="18" t="s">
        <v>60</v>
      </c>
      <c r="B92" s="3" t="s">
        <v>310</v>
      </c>
      <c r="C92" s="7">
        <v>3.3</v>
      </c>
      <c r="D92" s="7">
        <v>3.3</v>
      </c>
      <c r="F92" s="16"/>
      <c r="G92" s="16"/>
    </row>
    <row r="93" spans="1:7" ht="75">
      <c r="A93" s="18" t="s">
        <v>60</v>
      </c>
      <c r="B93" s="3" t="s">
        <v>311</v>
      </c>
      <c r="C93" s="7">
        <v>47</v>
      </c>
      <c r="D93" s="7">
        <v>47</v>
      </c>
      <c r="F93" s="16"/>
      <c r="G93" s="16"/>
    </row>
    <row r="94" spans="1:7" ht="37.5">
      <c r="A94" s="9" t="s">
        <v>180</v>
      </c>
      <c r="B94" s="3" t="s">
        <v>182</v>
      </c>
      <c r="C94" s="7">
        <v>5</v>
      </c>
      <c r="D94" s="7">
        <v>5</v>
      </c>
      <c r="F94" s="16"/>
      <c r="G94" s="16"/>
    </row>
    <row r="95" spans="1:7" ht="37.5">
      <c r="A95" s="9" t="s">
        <v>181</v>
      </c>
      <c r="B95" s="3" t="s">
        <v>183</v>
      </c>
      <c r="C95" s="7">
        <v>5</v>
      </c>
      <c r="D95" s="7">
        <v>5</v>
      </c>
      <c r="F95" s="16"/>
      <c r="G95" s="16"/>
    </row>
    <row r="96" spans="1:7" ht="57" customHeight="1">
      <c r="A96" s="18" t="s">
        <v>61</v>
      </c>
      <c r="B96" s="3" t="s">
        <v>134</v>
      </c>
      <c r="C96" s="7">
        <v>646</v>
      </c>
      <c r="D96" s="7">
        <v>677.03</v>
      </c>
      <c r="F96" s="16"/>
      <c r="G96" s="16"/>
    </row>
    <row r="97" spans="1:7" ht="58.9" customHeight="1">
      <c r="A97" s="18" t="s">
        <v>62</v>
      </c>
      <c r="B97" s="3" t="s">
        <v>135</v>
      </c>
      <c r="C97" s="7">
        <v>646</v>
      </c>
      <c r="D97" s="7">
        <v>677.03</v>
      </c>
      <c r="F97" s="16"/>
      <c r="G97" s="16"/>
    </row>
    <row r="98" spans="1:7" ht="37.5">
      <c r="A98" s="18" t="s">
        <v>63</v>
      </c>
      <c r="B98" s="3" t="s">
        <v>136</v>
      </c>
      <c r="C98" s="7">
        <v>28.8</v>
      </c>
      <c r="D98" s="7">
        <v>29.3</v>
      </c>
      <c r="F98" s="16"/>
      <c r="G98" s="16"/>
    </row>
    <row r="99" spans="1:7" ht="55.9" customHeight="1">
      <c r="A99" s="18" t="s">
        <v>64</v>
      </c>
      <c r="B99" s="3" t="s">
        <v>137</v>
      </c>
      <c r="C99" s="7">
        <v>28.8</v>
      </c>
      <c r="D99" s="7">
        <v>29.3</v>
      </c>
      <c r="F99" s="16"/>
      <c r="G99" s="16"/>
    </row>
    <row r="100" spans="1:7" ht="55.9" customHeight="1">
      <c r="A100" s="18" t="s">
        <v>65</v>
      </c>
      <c r="B100" s="3" t="s">
        <v>312</v>
      </c>
      <c r="C100" s="7">
        <v>27.5</v>
      </c>
      <c r="D100" s="7">
        <v>27.98</v>
      </c>
      <c r="F100" s="16"/>
      <c r="G100" s="16"/>
    </row>
    <row r="101" spans="1:7" ht="79.150000000000006" customHeight="1">
      <c r="A101" s="18" t="s">
        <v>184</v>
      </c>
      <c r="B101" s="3" t="s">
        <v>313</v>
      </c>
      <c r="C101" s="7">
        <v>1.3</v>
      </c>
      <c r="D101" s="7">
        <v>1.31792</v>
      </c>
      <c r="F101" s="16"/>
      <c r="G101" s="16"/>
    </row>
    <row r="102" spans="1:7" ht="150">
      <c r="A102" s="20" t="s">
        <v>66</v>
      </c>
      <c r="B102" s="3" t="s">
        <v>138</v>
      </c>
      <c r="C102" s="7">
        <v>1470.5</v>
      </c>
      <c r="D102" s="7">
        <v>1472.74</v>
      </c>
      <c r="F102" s="16"/>
      <c r="G102" s="16"/>
    </row>
    <row r="103" spans="1:7" ht="37.5">
      <c r="A103" s="36" t="s">
        <v>314</v>
      </c>
      <c r="B103" s="35" t="s">
        <v>315</v>
      </c>
      <c r="C103" s="7">
        <v>300</v>
      </c>
      <c r="D103" s="7">
        <v>300</v>
      </c>
      <c r="F103" s="16"/>
      <c r="G103" s="16"/>
    </row>
    <row r="104" spans="1:7" ht="56.25">
      <c r="A104" s="36" t="s">
        <v>207</v>
      </c>
      <c r="B104" s="35" t="s">
        <v>316</v>
      </c>
      <c r="C104" s="7">
        <v>18</v>
      </c>
      <c r="D104" s="7">
        <v>18</v>
      </c>
      <c r="F104" s="16"/>
      <c r="G104" s="16"/>
    </row>
    <row r="105" spans="1:7" ht="37.5">
      <c r="A105" s="36" t="s">
        <v>67</v>
      </c>
      <c r="B105" s="35" t="s">
        <v>317</v>
      </c>
      <c r="C105" s="7">
        <v>790</v>
      </c>
      <c r="D105" s="7">
        <v>792</v>
      </c>
      <c r="F105" s="16"/>
      <c r="G105" s="16"/>
    </row>
    <row r="106" spans="1:7" ht="37.5">
      <c r="A106" s="36" t="s">
        <v>67</v>
      </c>
      <c r="B106" s="35" t="s">
        <v>318</v>
      </c>
      <c r="C106" s="7">
        <v>3</v>
      </c>
      <c r="D106" s="7">
        <v>3</v>
      </c>
      <c r="F106" s="16"/>
      <c r="G106" s="16"/>
    </row>
    <row r="107" spans="1:7" ht="37.5">
      <c r="A107" s="36" t="s">
        <v>68</v>
      </c>
      <c r="B107" s="35" t="s">
        <v>319</v>
      </c>
      <c r="C107" s="7">
        <v>50</v>
      </c>
      <c r="D107" s="7">
        <v>50</v>
      </c>
      <c r="F107" s="16"/>
      <c r="G107" s="16"/>
    </row>
    <row r="108" spans="1:7" ht="37.5">
      <c r="A108" s="8" t="s">
        <v>68</v>
      </c>
      <c r="B108" s="3" t="s">
        <v>320</v>
      </c>
      <c r="C108" s="7">
        <v>309.5</v>
      </c>
      <c r="D108" s="7">
        <v>309.73700000000002</v>
      </c>
      <c r="F108" s="16"/>
      <c r="G108" s="16"/>
    </row>
    <row r="109" spans="1:7" ht="75">
      <c r="A109" s="18" t="s">
        <v>69</v>
      </c>
      <c r="B109" s="3" t="s">
        <v>321</v>
      </c>
      <c r="C109" s="7">
        <v>1350</v>
      </c>
      <c r="D109" s="7">
        <v>1352.2</v>
      </c>
      <c r="F109" s="16"/>
      <c r="G109" s="16"/>
    </row>
    <row r="110" spans="1:7" ht="75">
      <c r="A110" s="18" t="s">
        <v>69</v>
      </c>
      <c r="B110" s="3" t="s">
        <v>322</v>
      </c>
      <c r="C110" s="7">
        <v>28.65</v>
      </c>
      <c r="D110" s="7">
        <v>29.274750000000001</v>
      </c>
      <c r="F110" s="16"/>
      <c r="G110" s="16"/>
    </row>
    <row r="111" spans="1:7" ht="37.5">
      <c r="A111" s="18" t="s">
        <v>70</v>
      </c>
      <c r="B111" s="3" t="s">
        <v>147</v>
      </c>
      <c r="C111" s="45">
        <v>167.5</v>
      </c>
      <c r="D111" s="7">
        <v>183.5</v>
      </c>
      <c r="F111" s="16"/>
      <c r="G111" s="16"/>
    </row>
    <row r="112" spans="1:7" ht="37.5">
      <c r="A112" s="20" t="s">
        <v>70</v>
      </c>
      <c r="B112" s="37" t="s">
        <v>139</v>
      </c>
      <c r="C112" s="46">
        <v>167.5</v>
      </c>
      <c r="D112" s="43">
        <v>183.5</v>
      </c>
      <c r="F112" s="16"/>
      <c r="G112" s="16"/>
    </row>
    <row r="113" spans="1:7" ht="56.25">
      <c r="A113" s="36" t="s">
        <v>323</v>
      </c>
      <c r="B113" s="5" t="s">
        <v>325</v>
      </c>
      <c r="C113" s="47">
        <v>0</v>
      </c>
      <c r="D113" s="44">
        <v>1.4692400000000001</v>
      </c>
      <c r="F113" s="16"/>
      <c r="G113" s="16"/>
    </row>
    <row r="114" spans="1:7" ht="75">
      <c r="A114" s="36" t="s">
        <v>324</v>
      </c>
      <c r="B114" s="5" t="s">
        <v>326</v>
      </c>
      <c r="C114" s="47">
        <v>0</v>
      </c>
      <c r="D114" s="44">
        <v>1.4692400000000001</v>
      </c>
      <c r="F114" s="16"/>
      <c r="G114" s="16"/>
    </row>
    <row r="115" spans="1:7" ht="75">
      <c r="A115" s="38" t="s">
        <v>71</v>
      </c>
      <c r="B115" s="39" t="s">
        <v>140</v>
      </c>
      <c r="C115" s="42">
        <v>78.5</v>
      </c>
      <c r="D115" s="42">
        <v>98.68</v>
      </c>
      <c r="F115" s="16"/>
      <c r="G115" s="16"/>
    </row>
    <row r="116" spans="1:7" ht="93.75">
      <c r="A116" s="38" t="s">
        <v>72</v>
      </c>
      <c r="B116" s="39" t="s">
        <v>327</v>
      </c>
      <c r="C116" s="42">
        <v>20</v>
      </c>
      <c r="D116" s="42">
        <v>20</v>
      </c>
      <c r="F116" s="16"/>
      <c r="G116" s="16"/>
    </row>
    <row r="117" spans="1:7" ht="93.75">
      <c r="A117" s="38" t="s">
        <v>72</v>
      </c>
      <c r="B117" s="39" t="s">
        <v>328</v>
      </c>
      <c r="C117" s="42">
        <v>35</v>
      </c>
      <c r="D117" s="42">
        <v>55</v>
      </c>
      <c r="F117" s="16"/>
      <c r="G117" s="16"/>
    </row>
    <row r="118" spans="1:7" ht="93.75">
      <c r="A118" s="18" t="s">
        <v>72</v>
      </c>
      <c r="B118" s="3" t="s">
        <v>329</v>
      </c>
      <c r="C118" s="7">
        <v>23.5</v>
      </c>
      <c r="D118" s="7">
        <v>23.681900000000002</v>
      </c>
      <c r="F118" s="16"/>
      <c r="G118" s="16"/>
    </row>
    <row r="119" spans="1:7" ht="37.5">
      <c r="A119" s="18" t="s">
        <v>208</v>
      </c>
      <c r="B119" s="3" t="s">
        <v>210</v>
      </c>
      <c r="C119" s="7">
        <v>11.9</v>
      </c>
      <c r="D119" s="7">
        <v>11.93</v>
      </c>
      <c r="F119" s="16"/>
      <c r="G119" s="16"/>
    </row>
    <row r="120" spans="1:7" ht="56.25">
      <c r="A120" s="18" t="s">
        <v>209</v>
      </c>
      <c r="B120" s="3" t="s">
        <v>330</v>
      </c>
      <c r="C120" s="7">
        <v>11.9</v>
      </c>
      <c r="D120" s="7">
        <v>11.930999999999999</v>
      </c>
      <c r="F120" s="16"/>
      <c r="G120" s="16"/>
    </row>
    <row r="121" spans="1:7" ht="56.25">
      <c r="A121" s="18" t="s">
        <v>157</v>
      </c>
      <c r="B121" s="3" t="s">
        <v>331</v>
      </c>
      <c r="C121" s="7">
        <v>41</v>
      </c>
      <c r="D121" s="7">
        <v>44</v>
      </c>
      <c r="F121" s="16"/>
      <c r="G121" s="16"/>
    </row>
    <row r="122" spans="1:7" ht="93.75">
      <c r="A122" s="18" t="s">
        <v>73</v>
      </c>
      <c r="B122" s="3" t="s">
        <v>332</v>
      </c>
      <c r="C122" s="7">
        <v>10</v>
      </c>
      <c r="D122" s="7">
        <v>10</v>
      </c>
      <c r="F122" s="16"/>
      <c r="G122" s="16"/>
    </row>
    <row r="123" spans="1:7" ht="93.75">
      <c r="A123" s="18" t="s">
        <v>73</v>
      </c>
      <c r="B123" s="3" t="s">
        <v>333</v>
      </c>
      <c r="C123" s="7">
        <v>168</v>
      </c>
      <c r="D123" s="7">
        <v>170.51537999999999</v>
      </c>
      <c r="F123" s="16"/>
      <c r="G123" s="16"/>
    </row>
    <row r="124" spans="1:7" ht="56.25">
      <c r="A124" s="18" t="s">
        <v>301</v>
      </c>
      <c r="B124" s="3" t="s">
        <v>302</v>
      </c>
      <c r="C124" s="7">
        <v>3</v>
      </c>
      <c r="D124" s="7">
        <v>3</v>
      </c>
      <c r="F124" s="16"/>
      <c r="G124" s="16"/>
    </row>
    <row r="125" spans="1:7" ht="75">
      <c r="A125" s="18" t="s">
        <v>334</v>
      </c>
      <c r="B125" s="3" t="s">
        <v>335</v>
      </c>
      <c r="C125" s="7">
        <v>3</v>
      </c>
      <c r="D125" s="7">
        <v>3</v>
      </c>
      <c r="F125" s="16"/>
      <c r="G125" s="16"/>
    </row>
    <row r="126" spans="1:7" ht="37.5">
      <c r="A126" s="18" t="s">
        <v>74</v>
      </c>
      <c r="B126" s="3" t="s">
        <v>141</v>
      </c>
      <c r="C126" s="7">
        <v>2611.0500000000002</v>
      </c>
      <c r="D126" s="7">
        <v>2703.92</v>
      </c>
      <c r="F126" s="16"/>
      <c r="G126" s="16"/>
    </row>
    <row r="127" spans="1:7" ht="56.25">
      <c r="A127" s="18" t="s">
        <v>75</v>
      </c>
      <c r="B127" s="3" t="s">
        <v>336</v>
      </c>
      <c r="C127" s="7">
        <v>6</v>
      </c>
      <c r="D127" s="7">
        <v>6</v>
      </c>
      <c r="F127" s="16"/>
      <c r="G127" s="16"/>
    </row>
    <row r="128" spans="1:7" ht="56.25">
      <c r="A128" s="18" t="s">
        <v>75</v>
      </c>
      <c r="B128" s="3" t="s">
        <v>337</v>
      </c>
      <c r="C128" s="7">
        <v>0</v>
      </c>
      <c r="D128" s="7">
        <v>-0.6</v>
      </c>
      <c r="F128" s="16"/>
      <c r="G128" s="16"/>
    </row>
    <row r="129" spans="1:10" ht="56.25">
      <c r="A129" s="18" t="s">
        <v>75</v>
      </c>
      <c r="B129" s="3" t="s">
        <v>338</v>
      </c>
      <c r="C129" s="7">
        <v>100</v>
      </c>
      <c r="D129" s="7">
        <v>117.07</v>
      </c>
      <c r="F129" s="16"/>
      <c r="G129" s="16"/>
    </row>
    <row r="130" spans="1:10" ht="56.25">
      <c r="A130" s="18" t="s">
        <v>75</v>
      </c>
      <c r="B130" s="3" t="s">
        <v>339</v>
      </c>
      <c r="C130" s="7">
        <v>0.45</v>
      </c>
      <c r="D130" s="7">
        <v>0.46</v>
      </c>
      <c r="F130" s="16"/>
      <c r="G130" s="16"/>
    </row>
    <row r="131" spans="1:10" ht="56.25">
      <c r="A131" s="18" t="s">
        <v>75</v>
      </c>
      <c r="B131" s="3" t="s">
        <v>340</v>
      </c>
      <c r="C131" s="7">
        <v>1812</v>
      </c>
      <c r="D131" s="7">
        <v>1879.1382599999999</v>
      </c>
      <c r="F131" s="16"/>
      <c r="G131" s="16"/>
    </row>
    <row r="132" spans="1:10" ht="56.25">
      <c r="A132" s="18" t="s">
        <v>75</v>
      </c>
      <c r="B132" s="3" t="s">
        <v>341</v>
      </c>
      <c r="C132" s="7">
        <v>12</v>
      </c>
      <c r="D132" s="7">
        <v>12</v>
      </c>
      <c r="F132" s="16"/>
      <c r="G132" s="16"/>
    </row>
    <row r="133" spans="1:10" ht="56.25">
      <c r="A133" s="18" t="s">
        <v>75</v>
      </c>
      <c r="B133" s="3" t="s">
        <v>342</v>
      </c>
      <c r="C133" s="7">
        <v>135.1</v>
      </c>
      <c r="D133" s="7">
        <v>139.84628000000001</v>
      </c>
      <c r="F133" s="16"/>
      <c r="G133" s="16"/>
    </row>
    <row r="134" spans="1:10" ht="56.25">
      <c r="A134" s="18" t="s">
        <v>75</v>
      </c>
      <c r="B134" s="3" t="s">
        <v>343</v>
      </c>
      <c r="C134" s="7">
        <v>3.3</v>
      </c>
      <c r="D134" s="7">
        <v>3.3</v>
      </c>
      <c r="F134" s="16"/>
      <c r="G134" s="16"/>
    </row>
    <row r="135" spans="1:10" ht="56.25">
      <c r="A135" s="20" t="s">
        <v>75</v>
      </c>
      <c r="B135" s="21" t="s">
        <v>344</v>
      </c>
      <c r="C135" s="7">
        <v>542.20000000000005</v>
      </c>
      <c r="D135" s="7">
        <v>546.70964000000004</v>
      </c>
      <c r="F135" s="16"/>
      <c r="G135" s="16"/>
    </row>
    <row r="136" spans="1:10" s="23" customFormat="1">
      <c r="A136" s="48" t="s">
        <v>143</v>
      </c>
      <c r="B136" s="4" t="s">
        <v>226</v>
      </c>
      <c r="C136" s="31">
        <f>C137+C176+C179+C184</f>
        <v>1297904.98224</v>
      </c>
      <c r="D136" s="31">
        <f>D137+D176+D179+D184</f>
        <v>1276685.2</v>
      </c>
      <c r="E136" s="25">
        <v>902</v>
      </c>
      <c r="F136" s="25">
        <v>905</v>
      </c>
      <c r="G136" s="25">
        <v>910</v>
      </c>
      <c r="H136" s="25">
        <v>925</v>
      </c>
      <c r="I136" s="25">
        <v>926</v>
      </c>
      <c r="J136" s="25"/>
    </row>
    <row r="137" spans="1:10" ht="58.5">
      <c r="A137" s="49" t="s">
        <v>185</v>
      </c>
      <c r="B137" s="50" t="s">
        <v>224</v>
      </c>
      <c r="C137" s="51">
        <f>C138+C145+C160+C171</f>
        <v>1275085.2833799999</v>
      </c>
      <c r="D137" s="51">
        <f>D138+D145+D160+D171</f>
        <v>1253997</v>
      </c>
      <c r="E137" s="26"/>
      <c r="F137" s="26"/>
      <c r="G137" s="26"/>
      <c r="H137" s="26"/>
      <c r="I137" s="26"/>
      <c r="J137" s="26"/>
    </row>
    <row r="138" spans="1:10" s="23" customFormat="1" ht="37.5">
      <c r="A138" s="48" t="s">
        <v>186</v>
      </c>
      <c r="B138" s="4" t="s">
        <v>225</v>
      </c>
      <c r="C138" s="31">
        <f>C139+C141+C143</f>
        <v>186072.5</v>
      </c>
      <c r="D138" s="31">
        <f>D139+D141+D143</f>
        <v>186072.5</v>
      </c>
      <c r="E138" s="25"/>
      <c r="F138" s="25"/>
      <c r="G138" s="25"/>
      <c r="H138" s="25"/>
      <c r="I138" s="25"/>
      <c r="J138" s="25"/>
    </row>
    <row r="139" spans="1:10">
      <c r="A139" s="22" t="s">
        <v>215</v>
      </c>
      <c r="B139" s="3" t="s">
        <v>216</v>
      </c>
      <c r="C139" s="7">
        <v>135853.29999999999</v>
      </c>
      <c r="D139" s="7">
        <v>135853.29999999999</v>
      </c>
      <c r="E139" s="26"/>
      <c r="F139" s="26"/>
      <c r="G139" s="26"/>
      <c r="H139" s="26"/>
      <c r="I139" s="26"/>
      <c r="J139" s="26"/>
    </row>
    <row r="140" spans="1:10" ht="37.5">
      <c r="A140" s="22" t="s">
        <v>187</v>
      </c>
      <c r="B140" s="3" t="s">
        <v>221</v>
      </c>
      <c r="C140" s="7">
        <v>135853.29999999999</v>
      </c>
      <c r="D140" s="7">
        <v>135853.29999999999</v>
      </c>
      <c r="E140" s="26"/>
      <c r="F140" s="52">
        <v>135853.29999999999</v>
      </c>
      <c r="G140" s="26"/>
      <c r="H140" s="26"/>
      <c r="I140" s="26"/>
      <c r="J140" s="26"/>
    </row>
    <row r="141" spans="1:10" ht="37.5">
      <c r="A141" s="22" t="s">
        <v>201</v>
      </c>
      <c r="B141" s="3" t="s">
        <v>217</v>
      </c>
      <c r="C141" s="7">
        <v>30219.200000000001</v>
      </c>
      <c r="D141" s="7">
        <v>30219.200000000001</v>
      </c>
      <c r="E141" s="26"/>
      <c r="F141" s="26"/>
      <c r="G141" s="26"/>
      <c r="H141" s="26"/>
      <c r="I141" s="26"/>
      <c r="J141" s="26"/>
    </row>
    <row r="142" spans="1:10" ht="37.5">
      <c r="A142" s="22" t="s">
        <v>202</v>
      </c>
      <c r="B142" s="3" t="s">
        <v>222</v>
      </c>
      <c r="C142" s="7">
        <v>30219.200000000001</v>
      </c>
      <c r="D142" s="7">
        <v>30219.200000000001</v>
      </c>
      <c r="E142" s="26"/>
      <c r="F142" s="26">
        <v>30219.200000000001</v>
      </c>
      <c r="G142" s="26"/>
      <c r="H142" s="26"/>
      <c r="I142" s="26"/>
      <c r="J142" s="26"/>
    </row>
    <row r="143" spans="1:10">
      <c r="A143" s="22" t="s">
        <v>218</v>
      </c>
      <c r="B143" s="3" t="s">
        <v>219</v>
      </c>
      <c r="C143" s="7">
        <v>20000</v>
      </c>
      <c r="D143" s="7">
        <v>20000</v>
      </c>
      <c r="E143" s="26"/>
      <c r="F143" s="26"/>
      <c r="G143" s="26"/>
      <c r="H143" s="26"/>
      <c r="I143" s="26"/>
      <c r="J143" s="26"/>
    </row>
    <row r="144" spans="1:10">
      <c r="A144" s="22" t="s">
        <v>220</v>
      </c>
      <c r="B144" s="3" t="s">
        <v>223</v>
      </c>
      <c r="C144" s="7">
        <v>20000</v>
      </c>
      <c r="D144" s="7">
        <v>20000</v>
      </c>
      <c r="E144" s="26"/>
      <c r="F144" s="26">
        <v>20000</v>
      </c>
      <c r="G144" s="26"/>
      <c r="H144" s="26"/>
      <c r="I144" s="26"/>
      <c r="J144" s="26"/>
    </row>
    <row r="145" spans="1:10" ht="37.5">
      <c r="A145" s="48" t="s">
        <v>188</v>
      </c>
      <c r="B145" s="4" t="s">
        <v>246</v>
      </c>
      <c r="C145" s="31">
        <f>C146+C148+C150+C152+C154+C156+C158</f>
        <v>402750.45574999996</v>
      </c>
      <c r="D145" s="31">
        <f>D146+D148+D150+D152+D154+D156+D158</f>
        <v>384084</v>
      </c>
      <c r="E145" s="26"/>
      <c r="F145" s="26"/>
      <c r="G145" s="26"/>
      <c r="H145" s="26"/>
      <c r="I145" s="26"/>
      <c r="J145" s="26"/>
    </row>
    <row r="146" spans="1:10" ht="18.75" customHeight="1">
      <c r="A146" s="22" t="s">
        <v>227</v>
      </c>
      <c r="B146" s="3" t="s">
        <v>228</v>
      </c>
      <c r="C146" s="7">
        <v>32835.300000000003</v>
      </c>
      <c r="D146" s="7">
        <f>D147</f>
        <v>14168.8</v>
      </c>
      <c r="E146" s="26"/>
      <c r="F146" s="26"/>
      <c r="G146" s="26"/>
      <c r="H146" s="26"/>
      <c r="I146" s="26"/>
      <c r="J146" s="26"/>
    </row>
    <row r="147" spans="1:10" ht="56.25">
      <c r="A147" s="22" t="s">
        <v>229</v>
      </c>
      <c r="B147" s="3" t="s">
        <v>247</v>
      </c>
      <c r="C147" s="7">
        <v>32835.300000000003</v>
      </c>
      <c r="D147" s="7">
        <v>14168.8</v>
      </c>
      <c r="E147" s="26">
        <v>14168.8</v>
      </c>
      <c r="F147" s="26"/>
      <c r="G147" s="26"/>
      <c r="H147" s="26"/>
      <c r="I147" s="26"/>
      <c r="J147" s="26"/>
    </row>
    <row r="148" spans="1:10" ht="56.25">
      <c r="A148" s="22" t="s">
        <v>230</v>
      </c>
      <c r="B148" s="3" t="s">
        <v>231</v>
      </c>
      <c r="C148" s="7">
        <v>6404.8</v>
      </c>
      <c r="D148" s="7">
        <v>6404.8</v>
      </c>
      <c r="E148" s="26"/>
      <c r="F148" s="26"/>
      <c r="G148" s="26"/>
      <c r="H148" s="26"/>
      <c r="I148" s="26"/>
      <c r="J148" s="26"/>
    </row>
    <row r="149" spans="1:10" ht="75">
      <c r="A149" s="22" t="s">
        <v>232</v>
      </c>
      <c r="B149" s="3" t="s">
        <v>248</v>
      </c>
      <c r="C149" s="7">
        <v>6404.8</v>
      </c>
      <c r="D149" s="7">
        <v>6404.8</v>
      </c>
      <c r="E149" s="26"/>
      <c r="F149" s="26"/>
      <c r="G149" s="26"/>
      <c r="H149" s="26">
        <v>6404.8</v>
      </c>
      <c r="I149" s="26"/>
      <c r="J149" s="26"/>
    </row>
    <row r="150" spans="1:10" ht="93.75">
      <c r="A150" s="22" t="s">
        <v>233</v>
      </c>
      <c r="B150" s="3" t="s">
        <v>234</v>
      </c>
      <c r="C150" s="7">
        <v>125778.1</v>
      </c>
      <c r="D150" s="7">
        <v>125778.1</v>
      </c>
      <c r="E150" s="26"/>
      <c r="F150" s="26"/>
      <c r="G150" s="26"/>
      <c r="H150" s="26"/>
      <c r="I150" s="26"/>
      <c r="J150" s="26"/>
    </row>
    <row r="151" spans="1:10" ht="93.75">
      <c r="A151" s="22" t="s">
        <v>235</v>
      </c>
      <c r="B151" s="3" t="s">
        <v>249</v>
      </c>
      <c r="C151" s="7">
        <v>125778.1</v>
      </c>
      <c r="D151" s="7">
        <v>125778.1</v>
      </c>
      <c r="E151" s="26">
        <v>125778.1</v>
      </c>
      <c r="F151" s="26"/>
      <c r="G151" s="26"/>
      <c r="H151" s="26"/>
      <c r="I151" s="26"/>
      <c r="J151" s="26"/>
    </row>
    <row r="152" spans="1:10" ht="37.5">
      <c r="A152" s="22" t="s">
        <v>236</v>
      </c>
      <c r="B152" s="3" t="s">
        <v>237</v>
      </c>
      <c r="C152" s="7">
        <v>2348.4557500000001</v>
      </c>
      <c r="D152" s="7">
        <f>D153</f>
        <v>2348.5</v>
      </c>
      <c r="E152" s="26"/>
      <c r="F152" s="26"/>
      <c r="G152" s="26"/>
      <c r="H152" s="26"/>
      <c r="I152" s="26"/>
      <c r="J152" s="26"/>
    </row>
    <row r="153" spans="1:10" ht="37.5">
      <c r="A153" s="22" t="s">
        <v>238</v>
      </c>
      <c r="B153" s="3" t="s">
        <v>250</v>
      </c>
      <c r="C153" s="7">
        <v>2348.4557500000001</v>
      </c>
      <c r="D153" s="7">
        <v>2348.5</v>
      </c>
      <c r="E153" s="26">
        <v>2348.5</v>
      </c>
      <c r="F153" s="26"/>
      <c r="G153" s="26"/>
      <c r="H153" s="26"/>
      <c r="I153" s="26"/>
      <c r="J153" s="26"/>
    </row>
    <row r="154" spans="1:10">
      <c r="A154" s="22" t="s">
        <v>239</v>
      </c>
      <c r="B154" s="3" t="s">
        <v>240</v>
      </c>
      <c r="C154" s="7">
        <v>55.5</v>
      </c>
      <c r="D154" s="7">
        <v>55.5</v>
      </c>
      <c r="E154" s="26"/>
      <c r="F154" s="26"/>
      <c r="G154" s="26"/>
      <c r="H154" s="26"/>
      <c r="I154" s="26"/>
      <c r="J154" s="26"/>
    </row>
    <row r="155" spans="1:10" ht="37.5">
      <c r="A155" s="22" t="s">
        <v>189</v>
      </c>
      <c r="B155" s="3" t="s">
        <v>251</v>
      </c>
      <c r="C155" s="7">
        <v>55.5</v>
      </c>
      <c r="D155" s="7">
        <v>55.5</v>
      </c>
      <c r="E155" s="26"/>
      <c r="F155" s="26"/>
      <c r="G155" s="26"/>
      <c r="H155" s="26"/>
      <c r="I155" s="26">
        <v>55.5</v>
      </c>
      <c r="J155" s="26"/>
    </row>
    <row r="156" spans="1:10" ht="56.25">
      <c r="A156" s="22" t="s">
        <v>241</v>
      </c>
      <c r="B156" s="3" t="s">
        <v>242</v>
      </c>
      <c r="C156" s="7">
        <v>184215.8</v>
      </c>
      <c r="D156" s="7">
        <v>184215.8</v>
      </c>
      <c r="E156" s="26"/>
      <c r="F156" s="26"/>
      <c r="G156" s="26"/>
      <c r="H156" s="26"/>
      <c r="I156" s="26"/>
      <c r="J156" s="26"/>
    </row>
    <row r="157" spans="1:10" ht="56.25">
      <c r="A157" s="22" t="s">
        <v>243</v>
      </c>
      <c r="B157" s="3" t="s">
        <v>252</v>
      </c>
      <c r="C157" s="7">
        <v>184215.8</v>
      </c>
      <c r="D157" s="7">
        <v>184215.8</v>
      </c>
      <c r="E157" s="26">
        <v>184215.8</v>
      </c>
      <c r="F157" s="26"/>
      <c r="G157" s="26"/>
      <c r="H157" s="26"/>
      <c r="I157" s="26"/>
      <c r="J157" s="26"/>
    </row>
    <row r="158" spans="1:10">
      <c r="A158" s="22" t="s">
        <v>244</v>
      </c>
      <c r="B158" s="3" t="s">
        <v>245</v>
      </c>
      <c r="C158" s="7">
        <v>51112.5</v>
      </c>
      <c r="D158" s="7">
        <v>51112.5</v>
      </c>
      <c r="E158" s="26"/>
      <c r="F158" s="26"/>
      <c r="G158" s="26"/>
      <c r="H158" s="26"/>
      <c r="I158" s="26"/>
      <c r="J158" s="26"/>
    </row>
    <row r="159" spans="1:10">
      <c r="A159" s="53" t="s">
        <v>190</v>
      </c>
      <c r="B159" s="21" t="s">
        <v>253</v>
      </c>
      <c r="C159" s="43">
        <v>51112.5</v>
      </c>
      <c r="D159" s="43">
        <v>51112.5</v>
      </c>
      <c r="E159" s="26">
        <v>2436</v>
      </c>
      <c r="F159" s="26">
        <v>951</v>
      </c>
      <c r="G159" s="26"/>
      <c r="H159" s="26">
        <v>45728.7</v>
      </c>
      <c r="I159" s="26">
        <v>1996.8</v>
      </c>
      <c r="J159" s="26"/>
    </row>
    <row r="160" spans="1:10" ht="37.5">
      <c r="A160" s="48" t="s">
        <v>191</v>
      </c>
      <c r="B160" s="4" t="s">
        <v>254</v>
      </c>
      <c r="C160" s="40">
        <f>C161+C163+C165+C167+C169</f>
        <v>680242.3</v>
      </c>
      <c r="D160" s="40">
        <f>D161+D163+D165+D167+D169</f>
        <v>677820.5</v>
      </c>
      <c r="E160" s="26"/>
      <c r="F160" s="26"/>
      <c r="G160" s="26"/>
      <c r="H160" s="26"/>
      <c r="I160" s="26"/>
      <c r="J160" s="26"/>
    </row>
    <row r="161" spans="1:10" ht="37.5">
      <c r="A161" s="22" t="s">
        <v>255</v>
      </c>
      <c r="B161" s="3" t="s">
        <v>256</v>
      </c>
      <c r="C161" s="7">
        <v>614782</v>
      </c>
      <c r="D161" s="7">
        <f>D162</f>
        <v>612791.9</v>
      </c>
      <c r="E161" s="26"/>
      <c r="F161" s="26"/>
      <c r="G161" s="26"/>
      <c r="H161" s="26"/>
      <c r="I161" s="26"/>
      <c r="J161" s="26"/>
    </row>
    <row r="162" spans="1:10" ht="37.5">
      <c r="A162" s="22" t="s">
        <v>144</v>
      </c>
      <c r="B162" s="3" t="s">
        <v>266</v>
      </c>
      <c r="C162" s="7">
        <v>614782</v>
      </c>
      <c r="D162" s="7">
        <v>612791.9</v>
      </c>
      <c r="E162" s="26">
        <v>59572.3</v>
      </c>
      <c r="F162" s="26"/>
      <c r="G162" s="26"/>
      <c r="H162" s="26">
        <v>553092.9</v>
      </c>
      <c r="I162" s="26">
        <v>126.7</v>
      </c>
      <c r="J162" s="26"/>
    </row>
    <row r="163" spans="1:10" ht="56.25">
      <c r="A163" s="22" t="s">
        <v>257</v>
      </c>
      <c r="B163" s="3" t="s">
        <v>258</v>
      </c>
      <c r="C163" s="7">
        <v>56269</v>
      </c>
      <c r="D163" s="7">
        <f>D164</f>
        <v>56102.9</v>
      </c>
      <c r="E163" s="26"/>
      <c r="F163" s="26"/>
      <c r="G163" s="26"/>
      <c r="H163" s="26"/>
      <c r="I163" s="26"/>
      <c r="J163" s="26"/>
    </row>
    <row r="164" spans="1:10" ht="56.25">
      <c r="A164" s="22" t="s">
        <v>145</v>
      </c>
      <c r="B164" s="3" t="s">
        <v>267</v>
      </c>
      <c r="C164" s="7">
        <v>56269</v>
      </c>
      <c r="D164" s="7">
        <v>56102.9</v>
      </c>
      <c r="E164" s="26"/>
      <c r="F164" s="26"/>
      <c r="G164" s="26"/>
      <c r="H164" s="26">
        <v>56102.9</v>
      </c>
      <c r="I164" s="26"/>
      <c r="J164" s="26"/>
    </row>
    <row r="165" spans="1:10" ht="93.75">
      <c r="A165" s="22" t="s">
        <v>259</v>
      </c>
      <c r="B165" s="3" t="s">
        <v>260</v>
      </c>
      <c r="C165" s="7">
        <v>5083.7</v>
      </c>
      <c r="D165" s="7">
        <v>5083.7</v>
      </c>
      <c r="E165" s="26"/>
      <c r="F165" s="26"/>
      <c r="G165" s="26"/>
      <c r="H165" s="26"/>
      <c r="I165" s="26"/>
      <c r="J165" s="26"/>
    </row>
    <row r="166" spans="1:10" ht="93.75">
      <c r="A166" s="22" t="s">
        <v>192</v>
      </c>
      <c r="B166" s="3" t="s">
        <v>268</v>
      </c>
      <c r="C166" s="7">
        <v>5083.7</v>
      </c>
      <c r="D166" s="7">
        <v>5083.7</v>
      </c>
      <c r="E166" s="26"/>
      <c r="F166" s="26"/>
      <c r="G166" s="26"/>
      <c r="H166" s="26">
        <v>5083.7</v>
      </c>
      <c r="I166" s="26"/>
      <c r="J166" s="26"/>
    </row>
    <row r="167" spans="1:10" ht="75">
      <c r="A167" s="22" t="s">
        <v>261</v>
      </c>
      <c r="B167" s="3" t="s">
        <v>262</v>
      </c>
      <c r="C167" s="7">
        <v>4096.8</v>
      </c>
      <c r="D167" s="7">
        <f>D168</f>
        <v>3831.2</v>
      </c>
      <c r="E167" s="26"/>
      <c r="F167" s="26"/>
      <c r="G167" s="26"/>
      <c r="H167" s="26"/>
      <c r="I167" s="26"/>
      <c r="J167" s="26"/>
    </row>
    <row r="168" spans="1:10" ht="75">
      <c r="A168" s="22" t="s">
        <v>263</v>
      </c>
      <c r="B168" s="3" t="s">
        <v>269</v>
      </c>
      <c r="C168" s="7">
        <v>4096.8</v>
      </c>
      <c r="D168" s="7">
        <v>3831.2</v>
      </c>
      <c r="E168" s="26">
        <v>3831.2</v>
      </c>
      <c r="F168" s="26"/>
      <c r="G168" s="26"/>
      <c r="H168" s="26"/>
      <c r="I168" s="26"/>
      <c r="J168" s="26"/>
    </row>
    <row r="169" spans="1:10" ht="75">
      <c r="A169" s="22" t="s">
        <v>264</v>
      </c>
      <c r="B169" s="3" t="s">
        <v>265</v>
      </c>
      <c r="C169" s="7">
        <v>10.8</v>
      </c>
      <c r="D169" s="7">
        <f>D170</f>
        <v>10.8</v>
      </c>
      <c r="E169" s="26"/>
      <c r="F169" s="26"/>
      <c r="G169" s="26"/>
      <c r="H169" s="26"/>
      <c r="I169" s="26"/>
      <c r="J169" s="26"/>
    </row>
    <row r="170" spans="1:10" ht="75">
      <c r="A170" s="22" t="s">
        <v>193</v>
      </c>
      <c r="B170" s="3" t="s">
        <v>270</v>
      </c>
      <c r="C170" s="7">
        <v>10.8</v>
      </c>
      <c r="D170" s="7">
        <v>10.8</v>
      </c>
      <c r="E170" s="26">
        <v>10.8</v>
      </c>
      <c r="F170" s="26"/>
      <c r="G170" s="26"/>
      <c r="H170" s="26"/>
      <c r="I170" s="26"/>
      <c r="J170" s="26"/>
    </row>
    <row r="171" spans="1:10">
      <c r="A171" s="48" t="s">
        <v>142</v>
      </c>
      <c r="B171" s="4" t="s">
        <v>271</v>
      </c>
      <c r="C171" s="40">
        <f>C172+C174</f>
        <v>6020.0276300000005</v>
      </c>
      <c r="D171" s="40">
        <f>D172+D174</f>
        <v>6020</v>
      </c>
      <c r="E171" s="26"/>
      <c r="F171" s="26"/>
      <c r="G171" s="26"/>
      <c r="H171" s="26"/>
      <c r="I171" s="26"/>
      <c r="J171" s="26"/>
    </row>
    <row r="172" spans="1:10" ht="75">
      <c r="A172" s="22" t="s">
        <v>272</v>
      </c>
      <c r="B172" s="3" t="s">
        <v>273</v>
      </c>
      <c r="C172" s="7">
        <v>4792.12763</v>
      </c>
      <c r="D172" s="7">
        <f>D173</f>
        <v>4792.1000000000004</v>
      </c>
      <c r="E172" s="26"/>
      <c r="F172" s="26"/>
      <c r="G172" s="26"/>
      <c r="H172" s="26"/>
      <c r="I172" s="26"/>
      <c r="J172" s="26"/>
    </row>
    <row r="173" spans="1:10" ht="93.75">
      <c r="A173" s="22" t="s">
        <v>194</v>
      </c>
      <c r="B173" s="3" t="s">
        <v>277</v>
      </c>
      <c r="C173" s="7">
        <v>4792.1000000000004</v>
      </c>
      <c r="D173" s="7">
        <v>4792.1000000000004</v>
      </c>
      <c r="E173" s="26">
        <v>2735.9</v>
      </c>
      <c r="F173" s="26"/>
      <c r="G173" s="26">
        <v>2056.1999999999998</v>
      </c>
      <c r="H173" s="26"/>
      <c r="I173" s="26"/>
      <c r="J173" s="26"/>
    </row>
    <row r="174" spans="1:10" ht="56.25">
      <c r="A174" s="22" t="s">
        <v>274</v>
      </c>
      <c r="B174" s="3" t="s">
        <v>275</v>
      </c>
      <c r="C174" s="7">
        <v>1227.9000000000001</v>
      </c>
      <c r="D174" s="7">
        <v>1227.9000000000001</v>
      </c>
      <c r="E174" s="26"/>
      <c r="F174" s="26"/>
      <c r="G174" s="26"/>
      <c r="H174" s="26"/>
      <c r="I174" s="26"/>
      <c r="J174" s="26"/>
    </row>
    <row r="175" spans="1:10" ht="75">
      <c r="A175" s="22" t="s">
        <v>276</v>
      </c>
      <c r="B175" s="3" t="s">
        <v>278</v>
      </c>
      <c r="C175" s="7">
        <v>1227.9000000000001</v>
      </c>
      <c r="D175" s="7">
        <v>1227.9000000000001</v>
      </c>
      <c r="E175" s="26">
        <v>1227.9000000000001</v>
      </c>
      <c r="F175" s="26"/>
      <c r="G175" s="26"/>
      <c r="H175" s="26"/>
      <c r="I175" s="26"/>
      <c r="J175" s="26"/>
    </row>
    <row r="176" spans="1:10" s="24" customFormat="1" ht="19.5">
      <c r="A176" s="49" t="s">
        <v>170</v>
      </c>
      <c r="B176" s="50" t="s">
        <v>279</v>
      </c>
      <c r="C176" s="54">
        <f>C177</f>
        <v>23000</v>
      </c>
      <c r="D176" s="54">
        <f>D177</f>
        <v>23000</v>
      </c>
      <c r="E176" s="27"/>
      <c r="F176" s="27"/>
      <c r="G176" s="27"/>
      <c r="H176" s="27"/>
      <c r="I176" s="27"/>
      <c r="J176" s="27"/>
    </row>
    <row r="177" spans="1:10" ht="37.5">
      <c r="A177" s="22" t="s">
        <v>169</v>
      </c>
      <c r="B177" s="3" t="s">
        <v>280</v>
      </c>
      <c r="C177" s="7">
        <v>23000</v>
      </c>
      <c r="D177" s="7">
        <v>23000</v>
      </c>
      <c r="E177" s="26"/>
      <c r="F177" s="26"/>
      <c r="G177" s="26"/>
      <c r="H177" s="26"/>
      <c r="I177" s="26"/>
      <c r="J177" s="26"/>
    </row>
    <row r="178" spans="1:10" ht="37.5">
      <c r="A178" s="22" t="s">
        <v>169</v>
      </c>
      <c r="B178" s="3" t="s">
        <v>292</v>
      </c>
      <c r="C178" s="7">
        <v>23000</v>
      </c>
      <c r="D178" s="7">
        <v>23000</v>
      </c>
      <c r="E178" s="26">
        <v>23000</v>
      </c>
      <c r="F178" s="26"/>
      <c r="G178" s="26"/>
      <c r="H178" s="26"/>
      <c r="I178" s="26"/>
      <c r="J178" s="26"/>
    </row>
    <row r="179" spans="1:10" s="24" customFormat="1" ht="97.5">
      <c r="A179" s="49" t="s">
        <v>281</v>
      </c>
      <c r="B179" s="50" t="s">
        <v>282</v>
      </c>
      <c r="C179" s="54">
        <v>188.90754000000001</v>
      </c>
      <c r="D179" s="54">
        <v>188.9</v>
      </c>
      <c r="E179" s="27"/>
      <c r="F179" s="27"/>
      <c r="G179" s="27"/>
      <c r="H179" s="27"/>
      <c r="I179" s="27"/>
      <c r="J179" s="27"/>
    </row>
    <row r="180" spans="1:10" ht="112.5">
      <c r="A180" s="22" t="s">
        <v>283</v>
      </c>
      <c r="B180" s="3" t="s">
        <v>284</v>
      </c>
      <c r="C180" s="7">
        <v>188.90754000000001</v>
      </c>
      <c r="D180" s="7">
        <v>188.9</v>
      </c>
      <c r="E180" s="26"/>
      <c r="F180" s="26"/>
      <c r="G180" s="26"/>
      <c r="H180" s="26"/>
      <c r="I180" s="26"/>
      <c r="J180" s="26"/>
    </row>
    <row r="181" spans="1:10" ht="112.5">
      <c r="A181" s="22" t="s">
        <v>285</v>
      </c>
      <c r="B181" s="3" t="s">
        <v>286</v>
      </c>
      <c r="C181" s="7">
        <v>188.90754000000001</v>
      </c>
      <c r="D181" s="7">
        <v>188.9</v>
      </c>
      <c r="E181" s="26"/>
      <c r="F181" s="26"/>
      <c r="G181" s="26"/>
      <c r="H181" s="26"/>
      <c r="I181" s="26"/>
      <c r="J181" s="26"/>
    </row>
    <row r="182" spans="1:10" ht="37.5">
      <c r="A182" s="22" t="s">
        <v>195</v>
      </c>
      <c r="B182" s="3" t="s">
        <v>287</v>
      </c>
      <c r="C182" s="7">
        <v>188.90754000000001</v>
      </c>
      <c r="D182" s="7">
        <v>188.9</v>
      </c>
      <c r="E182" s="26"/>
      <c r="F182" s="26"/>
      <c r="G182" s="26"/>
      <c r="H182" s="26"/>
      <c r="I182" s="26"/>
      <c r="J182" s="26"/>
    </row>
    <row r="183" spans="1:10" ht="37.5">
      <c r="A183" s="22" t="s">
        <v>146</v>
      </c>
      <c r="B183" s="3" t="s">
        <v>293</v>
      </c>
      <c r="C183" s="7">
        <v>188.90754000000001</v>
      </c>
      <c r="D183" s="7">
        <v>188.9</v>
      </c>
      <c r="E183" s="26"/>
      <c r="F183" s="26"/>
      <c r="G183" s="26"/>
      <c r="H183" s="26">
        <v>188.9</v>
      </c>
      <c r="I183" s="26"/>
      <c r="J183" s="26"/>
    </row>
    <row r="184" spans="1:10" s="24" customFormat="1" ht="78">
      <c r="A184" s="49" t="s">
        <v>196</v>
      </c>
      <c r="B184" s="50" t="s">
        <v>288</v>
      </c>
      <c r="C184" s="54">
        <v>-369.20868000000002</v>
      </c>
      <c r="D184" s="54">
        <f>D185</f>
        <v>-500.70000000000005</v>
      </c>
      <c r="E184" s="27"/>
      <c r="F184" s="27"/>
      <c r="G184" s="27"/>
      <c r="H184" s="27"/>
      <c r="I184" s="27"/>
      <c r="J184" s="27"/>
    </row>
    <row r="185" spans="1:10" ht="56.25">
      <c r="A185" s="53" t="s">
        <v>289</v>
      </c>
      <c r="B185" s="21" t="s">
        <v>290</v>
      </c>
      <c r="C185" s="43">
        <v>-369.20868000000002</v>
      </c>
      <c r="D185" s="43">
        <f>D186+D187+D188+D189</f>
        <v>-500.70000000000005</v>
      </c>
      <c r="E185" s="26"/>
      <c r="F185" s="26"/>
      <c r="G185" s="26"/>
      <c r="H185" s="26"/>
      <c r="I185" s="26"/>
      <c r="J185" s="26"/>
    </row>
    <row r="186" spans="1:10" ht="75">
      <c r="A186" s="22" t="s">
        <v>291</v>
      </c>
      <c r="B186" s="3" t="s">
        <v>294</v>
      </c>
      <c r="C186" s="7">
        <v>-8.5</v>
      </c>
      <c r="D186" s="7">
        <v>-10.5</v>
      </c>
      <c r="E186" s="26">
        <v>-10.5</v>
      </c>
      <c r="F186" s="26"/>
      <c r="G186" s="26"/>
      <c r="H186" s="26"/>
      <c r="I186" s="26"/>
      <c r="J186" s="26"/>
    </row>
    <row r="187" spans="1:10" ht="56.25">
      <c r="A187" s="22" t="s">
        <v>295</v>
      </c>
      <c r="B187" s="3" t="s">
        <v>296</v>
      </c>
      <c r="C187" s="7">
        <v>-343.81397999999996</v>
      </c>
      <c r="D187" s="7">
        <v>-473.3</v>
      </c>
      <c r="E187" s="26">
        <v>-473.3</v>
      </c>
      <c r="F187" s="26"/>
      <c r="G187" s="26"/>
      <c r="H187" s="26"/>
      <c r="I187" s="26"/>
      <c r="J187" s="26"/>
    </row>
    <row r="188" spans="1:10" ht="56.25">
      <c r="A188" s="22" t="s">
        <v>295</v>
      </c>
      <c r="B188" s="3" t="s">
        <v>296</v>
      </c>
      <c r="C188" s="7">
        <v>-11.581250000000001</v>
      </c>
      <c r="D188" s="7">
        <v>-11.6</v>
      </c>
      <c r="E188" s="26"/>
      <c r="F188" s="26"/>
      <c r="G188" s="26">
        <v>-11.6</v>
      </c>
      <c r="H188" s="26"/>
      <c r="I188" s="26"/>
      <c r="J188" s="26"/>
    </row>
    <row r="189" spans="1:10" ht="56.25">
      <c r="A189" s="22" t="s">
        <v>295</v>
      </c>
      <c r="B189" s="3" t="s">
        <v>296</v>
      </c>
      <c r="C189" s="7">
        <v>-5.3134499999999996</v>
      </c>
      <c r="D189" s="7">
        <v>-5.3</v>
      </c>
      <c r="E189" s="26"/>
      <c r="F189" s="26"/>
      <c r="G189" s="26"/>
      <c r="H189" s="26">
        <v>-5.3</v>
      </c>
      <c r="I189" s="26"/>
      <c r="J189" s="26"/>
    </row>
    <row r="190" spans="1:10">
      <c r="E190" s="32">
        <f>SUM(E137:E189)</f>
        <v>418841.5</v>
      </c>
      <c r="F190" s="32">
        <f t="shared" ref="F190:I190" si="0">SUM(F137:F189)</f>
        <v>187023.5</v>
      </c>
      <c r="G190" s="32">
        <f t="shared" si="0"/>
        <v>2044.6</v>
      </c>
      <c r="H190" s="32">
        <f t="shared" si="0"/>
        <v>666596.6</v>
      </c>
      <c r="I190" s="32">
        <f t="shared" si="0"/>
        <v>2179</v>
      </c>
    </row>
    <row r="191" spans="1:10">
      <c r="A191" s="11" t="s">
        <v>197</v>
      </c>
      <c r="B191" s="14"/>
      <c r="E191" s="15">
        <v>902</v>
      </c>
      <c r="F191" s="15">
        <v>905</v>
      </c>
      <c r="G191" s="15">
        <v>910</v>
      </c>
      <c r="H191" s="16">
        <v>925</v>
      </c>
      <c r="I191" s="16">
        <v>926</v>
      </c>
    </row>
    <row r="192" spans="1:10">
      <c r="A192" s="11" t="s">
        <v>198</v>
      </c>
      <c r="B192" s="14"/>
    </row>
    <row r="193" spans="1:4">
      <c r="A193" s="11" t="s">
        <v>199</v>
      </c>
      <c r="D193" s="33" t="s">
        <v>200</v>
      </c>
    </row>
  </sheetData>
  <mergeCells count="3">
    <mergeCell ref="A4:D4"/>
    <mergeCell ref="C5:D5"/>
    <mergeCell ref="C2:D2"/>
  </mergeCells>
  <pageMargins left="0.27559055118110237" right="0.23622047244094491" top="0.59055118110236227" bottom="0.51181102362204722" header="0.31496062992125984" footer="0.31496062992125984"/>
  <pageSetup paperSize="9" scale="60" fitToHeight="0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Доходы!Заголовки_для_печати</vt:lpstr>
    </vt:vector>
  </TitlesOfParts>
  <Company>ФУ МО Кореновский район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Малик</dc:creator>
  <cp:lastModifiedBy>annache</cp:lastModifiedBy>
  <cp:lastPrinted>2020-03-27T05:33:15Z</cp:lastPrinted>
  <dcterms:created xsi:type="dcterms:W3CDTF">2015-03-17T14:29:56Z</dcterms:created>
  <dcterms:modified xsi:type="dcterms:W3CDTF">2020-03-27T05:33:15Z</dcterms:modified>
</cp:coreProperties>
</file>